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10.10.12.22\ebop\12. FDI analysis\2. Survey\1. CDIS\1. BOM web series\2018 Annual\"/>
    </mc:Choice>
  </mc:AlternateContent>
  <xr:revisionPtr revIDLastSave="0" documentId="13_ncr:1_{153622A4-F6A7-4338-BCC0-90F2926973D8}" xr6:coauthVersionLast="43" xr6:coauthVersionMax="43" xr10:uidLastSave="{00000000-0000-0000-0000-000000000000}"/>
  <bookViews>
    <workbookView xWindow="-120" yWindow="-120" windowWidth="20730" windowHeight="11160" xr2:uid="{00000000-000D-0000-FFFF-FFFF00000000}"/>
  </bookViews>
  <sheets>
    <sheet name="ПАССИВ" sheetId="3" r:id="rId1"/>
    <sheet name="METADATA" sheetId="2" r:id="rId2"/>
  </sheets>
  <definedNames>
    <definedName name="_xlnm.Print_Area" localSheetId="1">METADATA!$A$1:$K$9</definedName>
    <definedName name="_xlnm.Print_Area" localSheetId="0">ПАССИВ!$A$1:$AC$108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7" i="3" l="1"/>
  <c r="AA7" i="3" s="1"/>
  <c r="AA108" i="3"/>
  <c r="AA9" i="3" l="1"/>
  <c r="AA94"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5" i="3"/>
  <c r="AA96" i="3"/>
  <c r="AA97" i="3"/>
  <c r="AA98" i="3"/>
  <c r="AA99" i="3"/>
  <c r="AA100" i="3"/>
  <c r="AA101" i="3"/>
  <c r="AA102" i="3"/>
  <c r="AA103" i="3"/>
  <c r="AA104" i="3"/>
  <c r="AA105" i="3"/>
  <c r="AA106" i="3"/>
  <c r="AA107" i="3"/>
  <c r="AA8" i="3"/>
  <c r="X94" i="3"/>
  <c r="U94" i="3"/>
  <c r="S94" i="3" s="1"/>
  <c r="O94" i="3"/>
  <c r="L94" i="3"/>
  <c r="I94" i="3"/>
  <c r="F94" i="3"/>
  <c r="X59" i="3"/>
  <c r="U59" i="3"/>
  <c r="R59" i="3"/>
  <c r="O59" i="3"/>
  <c r="L59" i="3"/>
  <c r="I59" i="3"/>
  <c r="F59" i="3"/>
  <c r="F58" i="3"/>
  <c r="F32" i="3"/>
  <c r="I32" i="3"/>
  <c r="L32" i="3"/>
  <c r="R32" i="3"/>
  <c r="U32" i="3"/>
  <c r="X32" i="3"/>
  <c r="AC7" i="3"/>
  <c r="X8" i="3" l="1"/>
  <c r="U8" i="3"/>
  <c r="J7" i="3"/>
  <c r="X49" i="3"/>
  <c r="X10" i="3"/>
  <c r="X11" i="3"/>
  <c r="X12" i="3"/>
  <c r="X13" i="3"/>
  <c r="X17" i="3"/>
  <c r="X18" i="3"/>
  <c r="X19" i="3"/>
  <c r="X20" i="3"/>
  <c r="X21" i="3"/>
  <c r="X26" i="3"/>
  <c r="X28" i="3"/>
  <c r="X29" i="3"/>
  <c r="X30" i="3"/>
  <c r="X31" i="3"/>
  <c r="X36" i="3"/>
  <c r="X37" i="3"/>
  <c r="X38" i="3"/>
  <c r="X39" i="3"/>
  <c r="X45" i="3"/>
  <c r="X46" i="3"/>
  <c r="X47" i="3"/>
  <c r="X53" i="3"/>
  <c r="X54" i="3"/>
  <c r="X55" i="3"/>
  <c r="X56" i="3"/>
  <c r="X62" i="3"/>
  <c r="X64" i="3"/>
  <c r="X65" i="3"/>
  <c r="X66" i="3"/>
  <c r="X71" i="3"/>
  <c r="X72" i="3"/>
  <c r="X73" i="3"/>
  <c r="X74" i="3"/>
  <c r="X81" i="3"/>
  <c r="X82" i="3"/>
  <c r="X83" i="3"/>
  <c r="X88" i="3"/>
  <c r="X89" i="3"/>
  <c r="X90" i="3"/>
  <c r="X91" i="3"/>
  <c r="X97" i="3"/>
  <c r="X99" i="3"/>
  <c r="X100" i="3"/>
  <c r="X105" i="3"/>
  <c r="X107" i="3"/>
  <c r="X108" i="3"/>
  <c r="X9" i="3"/>
  <c r="X44" i="3"/>
  <c r="X80" i="3"/>
  <c r="X93" i="3"/>
  <c r="X98" i="3"/>
  <c r="X106" i="3"/>
  <c r="S7" i="3" l="1"/>
  <c r="X95" i="3"/>
  <c r="X69" i="3"/>
  <c r="X60" i="3"/>
  <c r="X42" i="3"/>
  <c r="X34" i="3"/>
  <c r="X15" i="3"/>
  <c r="X103" i="3"/>
  <c r="X85" i="3"/>
  <c r="X76" i="3"/>
  <c r="X68" i="3"/>
  <c r="X58" i="3"/>
  <c r="X41" i="3"/>
  <c r="X33" i="3"/>
  <c r="X22" i="3"/>
  <c r="X14" i="3"/>
  <c r="X87" i="3"/>
  <c r="X70" i="3"/>
  <c r="X51" i="3"/>
  <c r="X43" i="3"/>
  <c r="X25" i="3"/>
  <c r="X16" i="3"/>
  <c r="X104" i="3"/>
  <c r="X77" i="3"/>
  <c r="X50" i="3"/>
  <c r="X23" i="3"/>
  <c r="X84" i="3"/>
  <c r="X40" i="3"/>
  <c r="X96" i="3"/>
  <c r="X79" i="3"/>
  <c r="X61" i="3"/>
  <c r="X35" i="3"/>
  <c r="X102" i="3"/>
  <c r="X75" i="3"/>
  <c r="X67" i="3"/>
  <c r="X48" i="3"/>
  <c r="X101" i="3"/>
  <c r="X86" i="3"/>
  <c r="X92" i="3"/>
  <c r="X57" i="3"/>
  <c r="V7" i="3"/>
  <c r="F86" i="3"/>
  <c r="F90" i="3"/>
  <c r="F88" i="3"/>
  <c r="F92" i="3"/>
  <c r="F91" i="3"/>
  <c r="F89" i="3"/>
  <c r="F11" i="3"/>
  <c r="F93" i="3"/>
  <c r="F25" i="3"/>
  <c r="F26" i="3"/>
  <c r="L51" i="3" l="1"/>
  <c r="L98" i="3"/>
  <c r="L14" i="3"/>
  <c r="L13" i="3"/>
  <c r="L9" i="3"/>
  <c r="L8" i="3"/>
  <c r="L10" i="3"/>
  <c r="L15" i="3"/>
  <c r="L16" i="3"/>
  <c r="L18" i="3"/>
  <c r="L22" i="3"/>
  <c r="L19" i="3"/>
  <c r="L23" i="3"/>
  <c r="L17" i="3"/>
  <c r="L49" i="3"/>
  <c r="L103" i="3"/>
  <c r="L48" i="3"/>
  <c r="L21" i="3"/>
  <c r="L54" i="3"/>
  <c r="L101" i="3"/>
  <c r="L28" i="3"/>
  <c r="L31" i="3"/>
  <c r="L107" i="3"/>
  <c r="L41" i="3"/>
  <c r="L33" i="3"/>
  <c r="L30" i="3"/>
  <c r="L99" i="3"/>
  <c r="L29" i="3"/>
  <c r="L100" i="3"/>
  <c r="L95" i="3"/>
  <c r="L36" i="3"/>
  <c r="L40" i="3"/>
  <c r="L35" i="3"/>
  <c r="L106" i="3"/>
  <c r="L44" i="3"/>
  <c r="L38" i="3"/>
  <c r="L39" i="3"/>
  <c r="L42" i="3"/>
  <c r="L34" i="3"/>
  <c r="L37" i="3"/>
  <c r="L108" i="3"/>
  <c r="L53" i="3"/>
  <c r="L47" i="3"/>
  <c r="L20" i="3"/>
  <c r="L55" i="3"/>
  <c r="L46" i="3"/>
  <c r="L45" i="3"/>
  <c r="L57" i="3"/>
  <c r="L105" i="3"/>
  <c r="L58" i="3"/>
  <c r="L60" i="3"/>
  <c r="L56" i="3"/>
  <c r="L72" i="3"/>
  <c r="L71" i="3"/>
  <c r="L70" i="3"/>
  <c r="L68" i="3"/>
  <c r="L65" i="3"/>
  <c r="L73" i="3"/>
  <c r="L64" i="3"/>
  <c r="L62" i="3"/>
  <c r="L67" i="3"/>
  <c r="L61" i="3"/>
  <c r="L69" i="3"/>
  <c r="L66" i="3"/>
  <c r="L74" i="3"/>
  <c r="L75" i="3"/>
  <c r="L76" i="3"/>
  <c r="L104" i="3"/>
  <c r="L80" i="3"/>
  <c r="L96" i="3"/>
  <c r="L79" i="3"/>
  <c r="L81" i="3"/>
  <c r="L82" i="3"/>
  <c r="L50" i="3"/>
  <c r="L83" i="3"/>
  <c r="L77" i="3"/>
  <c r="L84" i="3"/>
  <c r="L85" i="3"/>
  <c r="L87" i="3"/>
  <c r="L86" i="3"/>
  <c r="L90" i="3"/>
  <c r="L88" i="3"/>
  <c r="L92" i="3"/>
  <c r="L91" i="3"/>
  <c r="L89" i="3"/>
  <c r="L11" i="3"/>
  <c r="L93" i="3"/>
  <c r="L25" i="3"/>
  <c r="L26" i="3"/>
  <c r="I98" i="3"/>
  <c r="I14" i="3"/>
  <c r="I13" i="3"/>
  <c r="I9" i="3"/>
  <c r="I8" i="3"/>
  <c r="I10" i="3"/>
  <c r="I15" i="3"/>
  <c r="I16" i="3"/>
  <c r="I18" i="3"/>
  <c r="I22" i="3"/>
  <c r="I19" i="3"/>
  <c r="I23" i="3"/>
  <c r="I17" i="3"/>
  <c r="I49" i="3"/>
  <c r="I103" i="3"/>
  <c r="I48" i="3"/>
  <c r="I21" i="3"/>
  <c r="I54" i="3"/>
  <c r="I101" i="3"/>
  <c r="I28" i="3"/>
  <c r="I31" i="3"/>
  <c r="I107" i="3"/>
  <c r="I41" i="3"/>
  <c r="I33" i="3"/>
  <c r="I30" i="3"/>
  <c r="I99" i="3"/>
  <c r="I29" i="3"/>
  <c r="I100" i="3"/>
  <c r="I95" i="3"/>
  <c r="I36" i="3"/>
  <c r="I40" i="3"/>
  <c r="I35" i="3"/>
  <c r="I106" i="3"/>
  <c r="I44" i="3"/>
  <c r="I38" i="3"/>
  <c r="I39" i="3"/>
  <c r="I42" i="3"/>
  <c r="I34" i="3"/>
  <c r="I37" i="3"/>
  <c r="I108" i="3"/>
  <c r="I53" i="3"/>
  <c r="I47" i="3"/>
  <c r="I20" i="3"/>
  <c r="I55" i="3"/>
  <c r="I46" i="3"/>
  <c r="I45" i="3"/>
  <c r="I57" i="3"/>
  <c r="I105" i="3"/>
  <c r="I58" i="3"/>
  <c r="I60" i="3"/>
  <c r="I56" i="3"/>
  <c r="I72" i="3"/>
  <c r="I71" i="3"/>
  <c r="I70" i="3"/>
  <c r="I68" i="3"/>
  <c r="I65" i="3"/>
  <c r="I73" i="3"/>
  <c r="I64" i="3"/>
  <c r="I62" i="3"/>
  <c r="I67" i="3"/>
  <c r="I61" i="3"/>
  <c r="I69" i="3"/>
  <c r="I66" i="3"/>
  <c r="I74" i="3"/>
  <c r="I75" i="3"/>
  <c r="I76" i="3"/>
  <c r="I104" i="3"/>
  <c r="I80" i="3"/>
  <c r="I96" i="3"/>
  <c r="I79" i="3"/>
  <c r="I81" i="3"/>
  <c r="I82" i="3"/>
  <c r="I50" i="3"/>
  <c r="I83" i="3"/>
  <c r="I77" i="3"/>
  <c r="I84" i="3"/>
  <c r="I85" i="3"/>
  <c r="I87" i="3"/>
  <c r="I86" i="3"/>
  <c r="I90" i="3"/>
  <c r="I88" i="3"/>
  <c r="I92" i="3"/>
  <c r="I91" i="3"/>
  <c r="I89" i="3"/>
  <c r="I11" i="3"/>
  <c r="I93" i="3"/>
  <c r="I25" i="3"/>
  <c r="I26" i="3"/>
  <c r="I12" i="3"/>
  <c r="I51" i="3"/>
  <c r="U51" i="3"/>
  <c r="U98" i="3"/>
  <c r="U14" i="3"/>
  <c r="U13" i="3"/>
  <c r="U9" i="3"/>
  <c r="U10" i="3"/>
  <c r="U15" i="3"/>
  <c r="U16" i="3"/>
  <c r="U18" i="3"/>
  <c r="U22" i="3"/>
  <c r="U19" i="3"/>
  <c r="U23" i="3"/>
  <c r="U17" i="3"/>
  <c r="U49" i="3"/>
  <c r="U103" i="3"/>
  <c r="U48" i="3"/>
  <c r="U21" i="3"/>
  <c r="U54" i="3"/>
  <c r="U101" i="3"/>
  <c r="U28" i="3"/>
  <c r="U31" i="3"/>
  <c r="U107" i="3"/>
  <c r="U41" i="3"/>
  <c r="U33" i="3"/>
  <c r="U30" i="3"/>
  <c r="U99" i="3"/>
  <c r="U29" i="3"/>
  <c r="U100" i="3"/>
  <c r="U95" i="3"/>
  <c r="U36" i="3"/>
  <c r="U40" i="3"/>
  <c r="U35" i="3"/>
  <c r="U106" i="3"/>
  <c r="U44" i="3"/>
  <c r="U38" i="3"/>
  <c r="U39" i="3"/>
  <c r="U42" i="3"/>
  <c r="U34" i="3"/>
  <c r="U37" i="3"/>
  <c r="U108" i="3"/>
  <c r="U53" i="3"/>
  <c r="U47" i="3"/>
  <c r="U20" i="3"/>
  <c r="U55" i="3"/>
  <c r="U46" i="3"/>
  <c r="U45" i="3"/>
  <c r="U57" i="3"/>
  <c r="U105" i="3"/>
  <c r="U58" i="3"/>
  <c r="U60" i="3"/>
  <c r="U56" i="3"/>
  <c r="U72" i="3"/>
  <c r="U71" i="3"/>
  <c r="U70" i="3"/>
  <c r="U68" i="3"/>
  <c r="U65" i="3"/>
  <c r="U73" i="3"/>
  <c r="U64" i="3"/>
  <c r="U62" i="3"/>
  <c r="U67" i="3"/>
  <c r="U61" i="3"/>
  <c r="U69" i="3"/>
  <c r="U66" i="3"/>
  <c r="U74" i="3"/>
  <c r="U75" i="3"/>
  <c r="U76" i="3"/>
  <c r="U104" i="3"/>
  <c r="U80" i="3"/>
  <c r="U96" i="3"/>
  <c r="U79" i="3"/>
  <c r="U81" i="3"/>
  <c r="U82" i="3"/>
  <c r="U50" i="3"/>
  <c r="U83" i="3"/>
  <c r="U77" i="3"/>
  <c r="U84" i="3"/>
  <c r="U85" i="3"/>
  <c r="U87" i="3"/>
  <c r="U86" i="3"/>
  <c r="U90" i="3"/>
  <c r="U88" i="3"/>
  <c r="U92" i="3"/>
  <c r="U91" i="3"/>
  <c r="U89" i="3"/>
  <c r="U11" i="3"/>
  <c r="U93" i="3"/>
  <c r="U25" i="3"/>
  <c r="U26" i="3"/>
  <c r="R51" i="3"/>
  <c r="R98" i="3"/>
  <c r="R14" i="3"/>
  <c r="R13" i="3"/>
  <c r="R9" i="3"/>
  <c r="R8" i="3"/>
  <c r="R10" i="3"/>
  <c r="R15" i="3"/>
  <c r="R16" i="3"/>
  <c r="R18" i="3"/>
  <c r="R22" i="3"/>
  <c r="R19" i="3"/>
  <c r="R23" i="3"/>
  <c r="R17" i="3"/>
  <c r="R49" i="3"/>
  <c r="R103" i="3"/>
  <c r="R48" i="3"/>
  <c r="R21" i="3"/>
  <c r="R54" i="3"/>
  <c r="R101" i="3"/>
  <c r="R28" i="3"/>
  <c r="R31" i="3"/>
  <c r="R107" i="3"/>
  <c r="R41" i="3"/>
  <c r="R33" i="3"/>
  <c r="R30" i="3"/>
  <c r="R99" i="3"/>
  <c r="R29" i="3"/>
  <c r="R100" i="3"/>
  <c r="R95" i="3"/>
  <c r="R36" i="3"/>
  <c r="R40" i="3"/>
  <c r="R35" i="3"/>
  <c r="R106" i="3"/>
  <c r="R44" i="3"/>
  <c r="R38" i="3"/>
  <c r="R39" i="3"/>
  <c r="R42" i="3"/>
  <c r="R34" i="3"/>
  <c r="R37" i="3"/>
  <c r="R108" i="3"/>
  <c r="R53" i="3"/>
  <c r="R47" i="3"/>
  <c r="R20" i="3"/>
  <c r="R55" i="3"/>
  <c r="R46" i="3"/>
  <c r="R45" i="3"/>
  <c r="R57" i="3"/>
  <c r="R105" i="3"/>
  <c r="R58" i="3"/>
  <c r="R60" i="3"/>
  <c r="R56" i="3"/>
  <c r="R72" i="3"/>
  <c r="R71" i="3"/>
  <c r="R70" i="3"/>
  <c r="R68" i="3"/>
  <c r="R65" i="3"/>
  <c r="R73" i="3"/>
  <c r="R64" i="3"/>
  <c r="R62" i="3"/>
  <c r="R67" i="3"/>
  <c r="R61" i="3"/>
  <c r="R69" i="3"/>
  <c r="R66" i="3"/>
  <c r="R74" i="3"/>
  <c r="R75" i="3"/>
  <c r="R76" i="3"/>
  <c r="R104" i="3"/>
  <c r="R80" i="3"/>
  <c r="R96" i="3"/>
  <c r="R79" i="3"/>
  <c r="R81" i="3"/>
  <c r="R82" i="3"/>
  <c r="R50" i="3"/>
  <c r="R83" i="3"/>
  <c r="R77" i="3"/>
  <c r="R84" i="3"/>
  <c r="R85" i="3"/>
  <c r="R87" i="3"/>
  <c r="R86" i="3"/>
  <c r="R90" i="3"/>
  <c r="R88" i="3"/>
  <c r="R92" i="3"/>
  <c r="R91" i="3"/>
  <c r="R89" i="3"/>
  <c r="R11" i="3"/>
  <c r="R93" i="3"/>
  <c r="R25" i="3"/>
  <c r="R26" i="3"/>
  <c r="R12" i="3"/>
  <c r="O10" i="3"/>
  <c r="O15" i="3"/>
  <c r="O16" i="3"/>
  <c r="O18" i="3"/>
  <c r="O22" i="3"/>
  <c r="O19" i="3"/>
  <c r="O23" i="3"/>
  <c r="O17" i="3"/>
  <c r="O49" i="3"/>
  <c r="O103" i="3"/>
  <c r="O48" i="3"/>
  <c r="O21" i="3"/>
  <c r="O54" i="3"/>
  <c r="O101" i="3"/>
  <c r="O28" i="3"/>
  <c r="O31" i="3"/>
  <c r="O107" i="3"/>
  <c r="O41" i="3"/>
  <c r="O33" i="3"/>
  <c r="O30" i="3"/>
  <c r="O99" i="3"/>
  <c r="O29" i="3"/>
  <c r="O100" i="3"/>
  <c r="O95" i="3"/>
  <c r="O36" i="3"/>
  <c r="O40" i="3"/>
  <c r="O35" i="3"/>
  <c r="O106" i="3"/>
  <c r="O44" i="3"/>
  <c r="O38" i="3"/>
  <c r="O39" i="3"/>
  <c r="O42" i="3"/>
  <c r="O34" i="3"/>
  <c r="O37" i="3"/>
  <c r="O108" i="3"/>
  <c r="O53" i="3"/>
  <c r="O47" i="3"/>
  <c r="O20" i="3"/>
  <c r="O55" i="3"/>
  <c r="O46" i="3"/>
  <c r="O45" i="3"/>
  <c r="O57" i="3"/>
  <c r="O105" i="3"/>
  <c r="O58" i="3"/>
  <c r="O60" i="3"/>
  <c r="O56" i="3"/>
  <c r="O72" i="3"/>
  <c r="O71" i="3"/>
  <c r="O70" i="3"/>
  <c r="O68" i="3"/>
  <c r="O65" i="3"/>
  <c r="O73" i="3"/>
  <c r="O64" i="3"/>
  <c r="O62" i="3"/>
  <c r="O67" i="3"/>
  <c r="O61" i="3"/>
  <c r="O69" i="3"/>
  <c r="O66" i="3"/>
  <c r="O74" i="3"/>
  <c r="O75" i="3"/>
  <c r="O76" i="3"/>
  <c r="O104" i="3"/>
  <c r="O80" i="3"/>
  <c r="O96" i="3"/>
  <c r="O79" i="3"/>
  <c r="O81" i="3"/>
  <c r="O82" i="3"/>
  <c r="O50" i="3"/>
  <c r="O83" i="3"/>
  <c r="O77" i="3"/>
  <c r="O84" i="3"/>
  <c r="O85" i="3"/>
  <c r="O87" i="3"/>
  <c r="O86" i="3"/>
  <c r="O90" i="3"/>
  <c r="O88" i="3"/>
  <c r="O92" i="3"/>
  <c r="O91" i="3"/>
  <c r="O89" i="3"/>
  <c r="O11" i="3"/>
  <c r="O93" i="3"/>
  <c r="O25" i="3"/>
  <c r="O26" i="3"/>
  <c r="O51" i="3"/>
  <c r="O98" i="3"/>
  <c r="O14" i="3"/>
  <c r="O13" i="3"/>
  <c r="O9" i="3"/>
  <c r="O8" i="3"/>
  <c r="O12" i="3"/>
  <c r="D7" i="3" l="1"/>
  <c r="E7" i="3"/>
  <c r="G7" i="3"/>
  <c r="H7" i="3"/>
  <c r="K7" i="3"/>
  <c r="M7" i="3"/>
  <c r="N7" i="3"/>
  <c r="Z7" i="3"/>
  <c r="U12" i="3"/>
  <c r="T7" i="3"/>
  <c r="P7" i="3"/>
  <c r="Q7" i="3"/>
  <c r="L12" i="3"/>
  <c r="L7" i="3" s="1"/>
  <c r="I7" i="3"/>
  <c r="F23" i="3"/>
  <c r="F17" i="3"/>
  <c r="F49" i="3"/>
  <c r="F103" i="3"/>
  <c r="F48" i="3"/>
  <c r="F21" i="3"/>
  <c r="F54" i="3"/>
  <c r="F101" i="3"/>
  <c r="F28" i="3"/>
  <c r="F31" i="3"/>
  <c r="F107" i="3"/>
  <c r="F41" i="3"/>
  <c r="F33" i="3"/>
  <c r="F30" i="3"/>
  <c r="F99" i="3"/>
  <c r="F29" i="3"/>
  <c r="F100" i="3"/>
  <c r="F95" i="3"/>
  <c r="F36" i="3"/>
  <c r="F40" i="3"/>
  <c r="F35" i="3"/>
  <c r="F106" i="3"/>
  <c r="F44" i="3"/>
  <c r="F38" i="3"/>
  <c r="F39" i="3"/>
  <c r="F42" i="3"/>
  <c r="F34" i="3"/>
  <c r="F37" i="3"/>
  <c r="F108" i="3"/>
  <c r="F53" i="3"/>
  <c r="F47" i="3"/>
  <c r="F20" i="3"/>
  <c r="F55" i="3"/>
  <c r="F46" i="3"/>
  <c r="F45" i="3"/>
  <c r="F57" i="3"/>
  <c r="F105" i="3"/>
  <c r="F60" i="3"/>
  <c r="F56" i="3"/>
  <c r="F72" i="3"/>
  <c r="F71" i="3"/>
  <c r="F70" i="3"/>
  <c r="F68" i="3"/>
  <c r="F65" i="3"/>
  <c r="F73" i="3"/>
  <c r="F64" i="3"/>
  <c r="F62" i="3"/>
  <c r="F67" i="3"/>
  <c r="F61" i="3"/>
  <c r="F69" i="3"/>
  <c r="F66" i="3"/>
  <c r="F74" i="3"/>
  <c r="F75" i="3"/>
  <c r="F76" i="3"/>
  <c r="F104" i="3"/>
  <c r="F80" i="3"/>
  <c r="F96" i="3"/>
  <c r="F79" i="3"/>
  <c r="F81" i="3"/>
  <c r="F82" i="3"/>
  <c r="F50" i="3"/>
  <c r="F83" i="3"/>
  <c r="F77" i="3"/>
  <c r="F84" i="3"/>
  <c r="F85" i="3"/>
  <c r="F87" i="3"/>
  <c r="F51" i="3"/>
  <c r="F98" i="3"/>
  <c r="F14" i="3"/>
  <c r="F13" i="3"/>
  <c r="F9" i="3"/>
  <c r="F8" i="3"/>
  <c r="W7" i="3" s="1"/>
  <c r="F10" i="3"/>
  <c r="F15" i="3"/>
  <c r="F16" i="3"/>
  <c r="F18" i="3"/>
  <c r="F22" i="3"/>
  <c r="F19" i="3"/>
  <c r="F12" i="3"/>
  <c r="C7" i="3"/>
  <c r="F7" i="3" l="1"/>
  <c r="Y7" i="3"/>
  <c r="R7" i="3" l="1"/>
  <c r="O7" i="3"/>
  <c r="X7" i="3"/>
  <c r="U7" i="3"/>
</calcChain>
</file>

<file path=xl/sharedStrings.xml><?xml version="1.0" encoding="utf-8"?>
<sst xmlns="http://schemas.openxmlformats.org/spreadsheetml/2006/main" count="254" uniqueCount="230">
  <si>
    <t>Аргентин</t>
  </si>
  <si>
    <t>Армен</t>
  </si>
  <si>
    <t>Австрали</t>
  </si>
  <si>
    <t>Австри</t>
  </si>
  <si>
    <t>Беларус</t>
  </si>
  <si>
    <t>Белги</t>
  </si>
  <si>
    <t>Бразил</t>
  </si>
  <si>
    <t>Болгар</t>
  </si>
  <si>
    <t>Канад</t>
  </si>
  <si>
    <t>Кайманы арлууд</t>
  </si>
  <si>
    <t>Хонг конг</t>
  </si>
  <si>
    <t>Макао</t>
  </si>
  <si>
    <t>БНХАУ</t>
  </si>
  <si>
    <t>Хорват</t>
  </si>
  <si>
    <t>Кипр</t>
  </si>
  <si>
    <t>Чех</t>
  </si>
  <si>
    <t>Дани</t>
  </si>
  <si>
    <t>Эстони</t>
  </si>
  <si>
    <t>Финлянд</t>
  </si>
  <si>
    <t>Франц</t>
  </si>
  <si>
    <t>Герман</t>
  </si>
  <si>
    <t>Грек</t>
  </si>
  <si>
    <t>Унгар</t>
  </si>
  <si>
    <t>Энэтхэг</t>
  </si>
  <si>
    <t>Ирланд</t>
  </si>
  <si>
    <t>Израйл</t>
  </si>
  <si>
    <t>Итали</t>
  </si>
  <si>
    <t>Япон</t>
  </si>
  <si>
    <t>Казакстан</t>
  </si>
  <si>
    <t>БНСУ</t>
  </si>
  <si>
    <t>Латви</t>
  </si>
  <si>
    <t>Малайз</t>
  </si>
  <si>
    <t>Мавритана</t>
  </si>
  <si>
    <t>Маврикий</t>
  </si>
  <si>
    <t>Мексик</t>
  </si>
  <si>
    <t>Нидерланд</t>
  </si>
  <si>
    <t>Шинэ Зеланд</t>
  </si>
  <si>
    <t>Норвеги</t>
  </si>
  <si>
    <t>Филлипинь</t>
  </si>
  <si>
    <t>Польш</t>
  </si>
  <si>
    <t>Португал</t>
  </si>
  <si>
    <t>Катар</t>
  </si>
  <si>
    <t>Румын</t>
  </si>
  <si>
    <t>ОХУ</t>
  </si>
  <si>
    <t>Сингапур</t>
  </si>
  <si>
    <t>Словак</t>
  </si>
  <si>
    <t>Испани</t>
  </si>
  <si>
    <t>Швед</t>
  </si>
  <si>
    <t>Швейцарь</t>
  </si>
  <si>
    <t>Тайвань</t>
  </si>
  <si>
    <t>Тажикстан</t>
  </si>
  <si>
    <t>Тайланд</t>
  </si>
  <si>
    <t>Турк</t>
  </si>
  <si>
    <t>АНЭУ</t>
  </si>
  <si>
    <t>Их Британи</t>
  </si>
  <si>
    <t>АНУ</t>
  </si>
  <si>
    <t>Узбекстан</t>
  </si>
  <si>
    <t>Вьетнам</t>
  </si>
  <si>
    <t>Виржиниа арал /Британи/</t>
  </si>
  <si>
    <t>Кувейт</t>
  </si>
  <si>
    <t>Жеоржиа</t>
  </si>
  <si>
    <t>Киргиз</t>
  </si>
  <si>
    <t xml:space="preserve">Хөрөнгө оруулагч улс </t>
  </si>
  <si>
    <t>Хувь нийлүүлсэн хөрөнгө</t>
  </si>
  <si>
    <t>Өрийн хэрэгсэл</t>
  </si>
  <si>
    <t>Мянган ам.доллараар</t>
  </si>
  <si>
    <t xml:space="preserve"> Шууд хөрөнгө оруулалтын үлдэгдэл 
2010.12.31</t>
  </si>
  <si>
    <t xml:space="preserve">   Үүнд:</t>
  </si>
  <si>
    <t xml:space="preserve"> Шууд хөрөнгө оруулалтын үлдэгдэл 
2011.12.31</t>
  </si>
  <si>
    <t xml:space="preserve"> Шууд хөрөнгө оруулалтын үлдэгдэл 
2012.12.31</t>
  </si>
  <si>
    <t xml:space="preserve"> Шууд хөрөнгө оруулалтын үлдэгдэл 
2013.12.31</t>
  </si>
  <si>
    <t xml:space="preserve"> Шууд хөрөнгө оруулалтын үлдэгдэл 
2014.12.31</t>
  </si>
  <si>
    <t xml:space="preserve"> Шууд хөрөнгө оруулалтын үлдэгдэл 
2015.12.31</t>
  </si>
  <si>
    <t>НИЙТ ДҮН</t>
  </si>
  <si>
    <t xml:space="preserve">Монгол Улсад гадаад улсаас оруулсан
 Шууд хөрөнгө оруулалтын үлдэгдэл </t>
  </si>
  <si>
    <r>
      <t xml:space="preserve">* </t>
    </r>
    <r>
      <rPr>
        <b/>
        <i/>
        <sz val="11"/>
        <rFont val="Times New Roman"/>
        <family val="1"/>
      </rPr>
      <t>Шууд хөрөнгө оруулалт</t>
    </r>
    <r>
      <rPr>
        <i/>
        <sz val="11"/>
        <rFont val="Times New Roman"/>
        <family val="1"/>
      </rPr>
      <t xml:space="preserve"> гэж эдийн засгийн харьяат бус иргэн, хуулийн этгээд нь нэг жилээс дээш хугацаанд аж ахуйн нэгжийн үйл ажиллагааны удирдлагад нөлөөлөхүйц эсхүл шууд удирдах саналын эрх бүхий хэмжээний хөрөнгийг (10% буюу түүнээс дээш)  эдийн засгийн харьяат буюу Монгол Улсын аж ахуйн нэгжид нийлүүлэх болон салбар нэгжээ байгуулахыг ойлгоно. </t>
    </r>
  </si>
  <si>
    <r>
      <t xml:space="preserve">* </t>
    </r>
    <r>
      <rPr>
        <b/>
        <i/>
        <sz val="11"/>
        <rFont val="Times New Roman"/>
        <family val="1"/>
      </rPr>
      <t>Шууд хөрөнгө оруулалтын судалгаа</t>
    </r>
    <r>
      <rPr>
        <i/>
        <sz val="11"/>
        <rFont val="Times New Roman"/>
        <family val="1"/>
      </rPr>
      <t>(CDIS-Coordinated Direct Investment Survey)-г Олон улсын валютын сангаас дэлхийн улс орнуудын дунд шууд хөрөнгө оруулалтын статистикийн хамтрах хүрээ, чанарыг сайжруулах зорилгоор 2010 оноос хойш жил бүр зохион байгуулж байна. Энэхүү судалгаагаар улс орнуудын бусад улсад байршуулсан болон тус улсад байршиж буй шууд хөрөнгө оруулалтын үлдэгдлийн мэдээллийг харьяалах улс, хөрөнгө оруулалтын хэрэгслээр нь тус тус мэдээлдэг.</t>
    </r>
  </si>
  <si>
    <r>
      <t xml:space="preserve">* </t>
    </r>
    <r>
      <rPr>
        <b/>
        <i/>
        <sz val="11"/>
        <rFont val="Times New Roman"/>
        <family val="1"/>
      </rPr>
      <t xml:space="preserve"> Хувь нийлүүлсэн хөрөнгөд </t>
    </r>
    <r>
      <rPr>
        <i/>
        <sz val="11"/>
        <rFont val="Times New Roman"/>
        <family val="1"/>
      </rPr>
      <t xml:space="preserve">төлбөрийн тэнцлийн статистикийг боловсруулах олон улсын аргачлалын дагуу хувьцаагаар оруулсан хөрөнгө болон орлогын дахин хөрөнгө оруулалт буюу аж ахуйн нэгжийн үйл ажиллагааны ашгаас шууд хөрөнгө оруулагчид ногдох хувийг компанид буцаан нийлүүлсэн дүнг бүртгэнэ. </t>
    </r>
  </si>
  <si>
    <r>
      <t xml:space="preserve">* </t>
    </r>
    <r>
      <rPr>
        <b/>
        <i/>
        <sz val="11"/>
        <rFont val="Times New Roman"/>
        <family val="1"/>
      </rPr>
      <t>Өрийн хэрэгсэлд</t>
    </r>
    <r>
      <rPr>
        <i/>
        <sz val="11"/>
        <rFont val="Times New Roman"/>
        <family val="1"/>
      </rPr>
      <t xml:space="preserve"> шууд хөрөнгө оруулагчаас эдийн засгийн харьяат аж ахуйн нэгжид олгосон санхүүжилт (компани хоорондын зээл)-ийн дүнг бүртгэнэ.  </t>
    </r>
  </si>
  <si>
    <t xml:space="preserve">Шууд хөрөнгө оруулалтын судалгаа </t>
  </si>
  <si>
    <t>Давтамж</t>
  </si>
  <si>
    <t>Нэгж</t>
  </si>
  <si>
    <t xml:space="preserve">Мянган ам.доллар </t>
  </si>
  <si>
    <t>Хүснэгт</t>
  </si>
  <si>
    <t>Тэмдэглэл</t>
  </si>
  <si>
    <t xml:space="preserve"> Шууд хөрөнгө оруулалтын үлдэгдэл 
2016.12.31</t>
  </si>
  <si>
    <t>AU</t>
  </si>
  <si>
    <t>AT</t>
  </si>
  <si>
    <t>AZ</t>
  </si>
  <si>
    <t>US</t>
  </si>
  <si>
    <t>AR</t>
  </si>
  <si>
    <t>AM</t>
  </si>
  <si>
    <t>BE</t>
  </si>
  <si>
    <t>KR</t>
  </si>
  <si>
    <t>CN</t>
  </si>
  <si>
    <t>BG</t>
  </si>
  <si>
    <t>BR</t>
  </si>
  <si>
    <t>VI</t>
  </si>
  <si>
    <t>VN</t>
  </si>
  <si>
    <t>DE</t>
  </si>
  <si>
    <t>GR</t>
  </si>
  <si>
    <t>DK</t>
  </si>
  <si>
    <t>ID</t>
  </si>
  <si>
    <t>IE</t>
  </si>
  <si>
    <t>ES</t>
  </si>
  <si>
    <t>IT</t>
  </si>
  <si>
    <t>GB</t>
  </si>
  <si>
    <t>KZ</t>
  </si>
  <si>
    <t>KY</t>
  </si>
  <si>
    <t>CA</t>
  </si>
  <si>
    <t>QA</t>
  </si>
  <si>
    <t>KG</t>
  </si>
  <si>
    <t>KW</t>
  </si>
  <si>
    <t>LV</t>
  </si>
  <si>
    <t>LU</t>
  </si>
  <si>
    <t>MT</t>
  </si>
  <si>
    <t>MO</t>
  </si>
  <si>
    <t>MY</t>
  </si>
  <si>
    <t>MX</t>
  </si>
  <si>
    <t>MK</t>
  </si>
  <si>
    <t>NL</t>
  </si>
  <si>
    <t>NO</t>
  </si>
  <si>
    <t>RU</t>
  </si>
  <si>
    <t>PL</t>
  </si>
  <si>
    <t>RO</t>
  </si>
  <si>
    <t>SG</t>
  </si>
  <si>
    <t>SK</t>
  </si>
  <si>
    <t>TJ</t>
  </si>
  <si>
    <t>TW</t>
  </si>
  <si>
    <t>TH</t>
  </si>
  <si>
    <t>TM</t>
  </si>
  <si>
    <t>UZ</t>
  </si>
  <si>
    <t>TR</t>
  </si>
  <si>
    <t>HU</t>
  </si>
  <si>
    <t>PH</t>
  </si>
  <si>
    <t>FI</t>
  </si>
  <si>
    <t>HK</t>
  </si>
  <si>
    <t>CR</t>
  </si>
  <si>
    <t>CZ</t>
  </si>
  <si>
    <t>CH</t>
  </si>
  <si>
    <t>NZ</t>
  </si>
  <si>
    <t>IN</t>
  </si>
  <si>
    <t>SE</t>
  </si>
  <si>
    <t>JP</t>
  </si>
  <si>
    <t>BB</t>
  </si>
  <si>
    <t>BD</t>
  </si>
  <si>
    <t>BM</t>
  </si>
  <si>
    <t>BY</t>
  </si>
  <si>
    <t>CM</t>
  </si>
  <si>
    <t>EE</t>
  </si>
  <si>
    <t>GE</t>
  </si>
  <si>
    <t>HN</t>
  </si>
  <si>
    <t>HR</t>
  </si>
  <si>
    <t>IL</t>
  </si>
  <si>
    <t>IO</t>
  </si>
  <si>
    <t>IQ</t>
  </si>
  <si>
    <t>IR</t>
  </si>
  <si>
    <t>JE</t>
  </si>
  <si>
    <t>JO</t>
  </si>
  <si>
    <t>KH</t>
  </si>
  <si>
    <t>LB</t>
  </si>
  <si>
    <t>LK</t>
  </si>
  <si>
    <t>LT</t>
  </si>
  <si>
    <t>MA</t>
  </si>
  <si>
    <t>MC</t>
  </si>
  <si>
    <t>MD</t>
  </si>
  <si>
    <t>MH</t>
  </si>
  <si>
    <t>MM</t>
  </si>
  <si>
    <t>MR</t>
  </si>
  <si>
    <t>MU</t>
  </si>
  <si>
    <t>NG</t>
  </si>
  <si>
    <t>PA</t>
  </si>
  <si>
    <t>PK</t>
  </si>
  <si>
    <t>PT</t>
  </si>
  <si>
    <t>SA</t>
  </si>
  <si>
    <t>SY</t>
  </si>
  <si>
    <t xml:space="preserve">AE </t>
  </si>
  <si>
    <t xml:space="preserve">Барбодос </t>
  </si>
  <si>
    <t>Бермуда</t>
  </si>
  <si>
    <t xml:space="preserve">Камерун </t>
  </si>
  <si>
    <t>Коста Рика</t>
  </si>
  <si>
    <t>Гондурас</t>
  </si>
  <si>
    <t>Либанон</t>
  </si>
  <si>
    <t>Морроко</t>
  </si>
  <si>
    <t>Мянмар</t>
  </si>
  <si>
    <t>Молдав</t>
  </si>
  <si>
    <t>Маршалын арлууд</t>
  </si>
  <si>
    <t>Мальта</t>
  </si>
  <si>
    <t>Сири</t>
  </si>
  <si>
    <t>Азербейжан</t>
  </si>
  <si>
    <t>Индонез</t>
  </si>
  <si>
    <t>Их Британийн Энэтхэгийн Далайн Нутаг Дэвсгэр</t>
  </si>
  <si>
    <t>Ирак</t>
  </si>
  <si>
    <t>Иран</t>
  </si>
  <si>
    <t>Жерси</t>
  </si>
  <si>
    <t>Йордан</t>
  </si>
  <si>
    <t>Камбож</t>
  </si>
  <si>
    <t>Шри Ланк</t>
  </si>
  <si>
    <t>Литви</t>
  </si>
  <si>
    <t>Моноко</t>
  </si>
  <si>
    <t>Македони</t>
  </si>
  <si>
    <t>Нигер</t>
  </si>
  <si>
    <t>Панам</t>
  </si>
  <si>
    <t>Пакистан</t>
  </si>
  <si>
    <t>Саудын араб</t>
  </si>
  <si>
    <t>Туркменстан</t>
  </si>
  <si>
    <t xml:space="preserve">Бангладеш </t>
  </si>
  <si>
    <t xml:space="preserve">CY </t>
  </si>
  <si>
    <t xml:space="preserve">FR </t>
  </si>
  <si>
    <t>Жил , 2017 оны жилийн эцсийн байдлаарх судалгаа дараа оны 8 дугаар сарын 31-нд багтаж мэдээлэгдэнэ.</t>
  </si>
  <si>
    <t>Улс код</t>
  </si>
  <si>
    <t xml:space="preserve"> Шууд хөрөнгө оруулалтын үлдэгдэл 
2017.12.31</t>
  </si>
  <si>
    <t>Люксембург</t>
  </si>
  <si>
    <t>ZA</t>
  </si>
  <si>
    <t>GA</t>
  </si>
  <si>
    <t>MG</t>
  </si>
  <si>
    <t>Мадагаскар</t>
  </si>
  <si>
    <t>Габон</t>
  </si>
  <si>
    <t>Өмнөд Африк</t>
  </si>
  <si>
    <t>Виржиниа арал /АНУ/</t>
  </si>
  <si>
    <t>VG</t>
  </si>
  <si>
    <t>Кени</t>
  </si>
  <si>
    <t>KE</t>
  </si>
  <si>
    <t xml:space="preserve"> Шууд хөрөнгө оруулалтын үлдэгдэл 
2018.12.31</t>
  </si>
  <si>
    <t>UA</t>
  </si>
  <si>
    <t>LI</t>
  </si>
  <si>
    <t>EG</t>
  </si>
  <si>
    <t>Украйн</t>
  </si>
  <si>
    <t>Лихтенштейн</t>
  </si>
  <si>
    <t>Египет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</si>
</sst>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
    <numFmt numFmtId="167" formatCode="#,##0.00000"/>
    <numFmt numFmtId="168" formatCode="#,##0.00000000"/>
    <numFmt numFmtId="169" formatCode="0.0"/>
  </numFmts>
  <fonts count="25" x14ac:knownFonts="1">
    <font>
      <sz val="10"/>
      <name val="Arial"/>
    </font>
    <font>
      <sz val="11"/>
      <color theme="1"/>
      <name val="Arial"/>
      <family val="2"/>
      <scheme val="minor"/>
    </font>
    <font>
      <sz val="11"/>
      <color theme="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0"/>
      <name val="Times New Roman"/>
      <family val="2"/>
    </font>
    <font>
      <sz val="10"/>
      <name val="Arial"/>
      <family val="2"/>
    </font>
    <font>
      <sz val="10"/>
      <color indexed="8"/>
      <name val="Arial"/>
      <family val="2"/>
    </font>
    <font>
      <sz val="10"/>
      <name val="Times New Roman"/>
      <family val="1"/>
    </font>
    <font>
      <b/>
      <sz val="10"/>
      <name val="Times New Roman"/>
      <family val="1"/>
    </font>
    <font>
      <b/>
      <sz val="11"/>
      <name val="Times New Roman"/>
      <family val="1"/>
    </font>
    <font>
      <i/>
      <sz val="11"/>
      <name val="Times New Roman"/>
      <family val="1"/>
    </font>
    <font>
      <b/>
      <i/>
      <sz val="11"/>
      <name val="Times New Roman"/>
      <family val="1"/>
    </font>
    <font>
      <b/>
      <sz val="9"/>
      <name val="Times New Roman"/>
      <family val="1"/>
    </font>
    <font>
      <sz val="9"/>
      <name val="Times New Roman"/>
      <family val="1"/>
    </font>
    <font>
      <i/>
      <sz val="9"/>
      <name val="Times New Roman"/>
      <family val="1"/>
    </font>
    <font>
      <b/>
      <sz val="12"/>
      <name val="Times New Roman"/>
      <family val="1"/>
    </font>
    <font>
      <sz val="10"/>
      <name val="Arial"/>
      <family val="2"/>
    </font>
    <font>
      <sz val="11"/>
      <color theme="1"/>
      <name val="Arial"/>
      <family val="2"/>
      <charset val="1"/>
      <scheme val="minor"/>
    </font>
    <font>
      <sz val="10"/>
      <color indexed="8"/>
      <name val="Times New Roman"/>
      <family val="2"/>
    </font>
    <font>
      <sz val="9"/>
      <color theme="1"/>
      <name val="Times New Roman"/>
      <family val="1"/>
    </font>
    <font>
      <b/>
      <sz val="9"/>
      <color theme="1"/>
      <name val="Times New Roman"/>
      <family val="1"/>
    </font>
  </fonts>
  <fills count="8">
    <fill>
      <patternFill patternType="none"/>
    </fill>
    <fill>
      <patternFill patternType="gray125"/>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right/>
      <top/>
      <bottom style="thick">
        <color theme="4" tint="0.49995422223578601"/>
      </bottom>
      <diagonal/>
    </border>
    <border>
      <left/>
      <right style="thin">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9">
    <xf numFmtId="0" fontId="0" fillId="0" borderId="0"/>
    <xf numFmtId="0" fontId="8"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3" applyNumberFormat="0" applyFill="0" applyAlignment="0" applyProtection="0"/>
    <xf numFmtId="0" fontId="5" fillId="0" borderId="2" applyNumberFormat="0" applyFill="0" applyAlignment="0" applyProtection="0"/>
    <xf numFmtId="0" fontId="7" fillId="3" borderId="0" applyNumberFormat="0" applyBorder="0" applyAlignment="0" applyProtection="0"/>
    <xf numFmtId="0" fontId="8" fillId="0" borderId="0">
      <alignment vertical="top"/>
    </xf>
    <xf numFmtId="0" fontId="8" fillId="0" borderId="0"/>
    <xf numFmtId="0" fontId="8" fillId="0" borderId="0">
      <alignment vertical="top"/>
    </xf>
    <xf numFmtId="0" fontId="10" fillId="0" borderId="0">
      <alignment vertical="top"/>
    </xf>
    <xf numFmtId="0" fontId="8" fillId="0" borderId="0">
      <alignment vertical="top"/>
    </xf>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165" fontId="2" fillId="0" borderId="0"/>
    <xf numFmtId="43" fontId="20" fillId="0" borderId="0" applyFont="0" applyFill="0" applyBorder="0" applyAlignment="0" applyProtection="0"/>
    <xf numFmtId="0" fontId="2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1" fillId="0" borderId="0" applyFont="0" applyFill="0" applyBorder="0" applyAlignment="0" applyProtection="0"/>
    <xf numFmtId="43" fontId="1" fillId="0" borderId="0" applyFont="0" applyFill="0" applyBorder="0" applyAlignment="0" applyProtection="0"/>
    <xf numFmtId="0" fontId="9" fillId="0" borderId="0"/>
    <xf numFmtId="0" fontId="22" fillId="0" borderId="0" applyFont="0" applyFill="0" applyBorder="0" applyAlignment="0" applyProtection="0"/>
    <xf numFmtId="0" fontId="2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xf numFmtId="43" fontId="9" fillId="0" borderId="0" applyFont="0" applyFill="0" applyBorder="0" applyAlignment="0" applyProtection="0"/>
    <xf numFmtId="0" fontId="10" fillId="0" borderId="0">
      <alignment vertical="top"/>
    </xf>
  </cellStyleXfs>
  <cellXfs count="58">
    <xf numFmtId="0" fontId="0" fillId="0" borderId="0" xfId="0" applyProtection="1">
      <protection locked="0"/>
    </xf>
    <xf numFmtId="0" fontId="11" fillId="4" borderId="0" xfId="0" applyFont="1" applyFill="1" applyProtection="1">
      <protection locked="0"/>
    </xf>
    <xf numFmtId="0" fontId="0" fillId="4" borderId="0" xfId="0" applyFill="1" applyProtection="1">
      <protection locked="0"/>
    </xf>
    <xf numFmtId="0" fontId="14" fillId="4" borderId="0" xfId="0" applyFont="1" applyFill="1" applyAlignment="1" applyProtection="1">
      <alignment vertical="center"/>
      <protection locked="0"/>
    </xf>
    <xf numFmtId="0" fontId="14" fillId="4" borderId="0" xfId="0" applyFont="1" applyFill="1" applyAlignment="1" applyProtection="1">
      <alignment vertical="top"/>
      <protection locked="0"/>
    </xf>
    <xf numFmtId="0" fontId="0" fillId="4"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12" fillId="4" borderId="0" xfId="0" applyFont="1" applyFill="1" applyAlignment="1" applyProtection="1">
      <alignment horizontal="center" vertical="top"/>
      <protection locked="0"/>
    </xf>
    <xf numFmtId="0" fontId="11" fillId="4" borderId="0" xfId="0" applyFont="1" applyFill="1" applyAlignment="1" applyProtection="1">
      <alignment horizontal="center" vertical="center"/>
      <protection locked="0"/>
    </xf>
    <xf numFmtId="0" fontId="16" fillId="4" borderId="0" xfId="0" applyFont="1" applyFill="1" applyAlignment="1" applyProtection="1">
      <alignment vertical="center" wrapText="1"/>
      <protection locked="0"/>
    </xf>
    <xf numFmtId="166" fontId="17" fillId="4" borderId="0" xfId="0" applyNumberFormat="1" applyFont="1" applyFill="1" applyAlignment="1" applyProtection="1">
      <alignment vertical="top" wrapText="1"/>
      <protection locked="0"/>
    </xf>
    <xf numFmtId="0" fontId="17" fillId="4" borderId="0" xfId="0" applyFont="1" applyFill="1" applyAlignment="1" applyProtection="1">
      <alignment vertical="top" wrapText="1"/>
      <protection locked="0"/>
    </xf>
    <xf numFmtId="164" fontId="17" fillId="4" borderId="0" xfId="0" applyNumberFormat="1" applyFont="1" applyFill="1" applyAlignment="1" applyProtection="1">
      <alignment vertical="top" wrapText="1"/>
      <protection locked="0"/>
    </xf>
    <xf numFmtId="0" fontId="16" fillId="4" borderId="0" xfId="0" applyFont="1" applyFill="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Protection="1">
      <protection locked="0"/>
    </xf>
    <xf numFmtId="3" fontId="16" fillId="5" borderId="0" xfId="0" applyNumberFormat="1" applyFont="1" applyFill="1" applyAlignment="1" applyProtection="1">
      <alignment horizontal="left" vertical="center"/>
      <protection locked="0"/>
    </xf>
    <xf numFmtId="164" fontId="16" fillId="5" borderId="0" xfId="0" applyNumberFormat="1" applyFont="1" applyFill="1" applyAlignment="1" applyProtection="1">
      <alignment horizontal="right" vertical="center"/>
      <protection locked="0"/>
    </xf>
    <xf numFmtId="0" fontId="16" fillId="4" borderId="0" xfId="0" applyFont="1" applyFill="1" applyProtection="1">
      <protection locked="0"/>
    </xf>
    <xf numFmtId="3" fontId="17" fillId="4" borderId="0" xfId="0" applyNumberFormat="1" applyFont="1" applyFill="1" applyAlignment="1" applyProtection="1">
      <alignment horizontal="left" vertical="center"/>
      <protection locked="0"/>
    </xf>
    <xf numFmtId="164" fontId="17" fillId="4" borderId="0" xfId="0" applyNumberFormat="1" applyFont="1" applyFill="1" applyAlignment="1" applyProtection="1">
      <alignment horizontal="right" vertical="center"/>
      <protection locked="0"/>
    </xf>
    <xf numFmtId="167" fontId="17" fillId="4" borderId="0" xfId="0" applyNumberFormat="1" applyFont="1" applyFill="1" applyAlignment="1" applyProtection="1">
      <alignment vertical="top" wrapText="1"/>
      <protection locked="0"/>
    </xf>
    <xf numFmtId="168" fontId="17" fillId="4" borderId="0" xfId="0" applyNumberFormat="1" applyFont="1" applyFill="1" applyAlignment="1" applyProtection="1">
      <alignment vertical="top" wrapText="1"/>
      <protection locked="0"/>
    </xf>
    <xf numFmtId="164" fontId="16" fillId="5" borderId="4" xfId="0" applyNumberFormat="1" applyFont="1" applyFill="1" applyBorder="1" applyAlignment="1" applyProtection="1">
      <alignment horizontal="right" vertical="center"/>
      <protection locked="0"/>
    </xf>
    <xf numFmtId="164" fontId="17" fillId="4" borderId="4" xfId="0" applyNumberFormat="1" applyFont="1" applyFill="1" applyBorder="1" applyAlignment="1" applyProtection="1">
      <alignment horizontal="right" vertical="center"/>
      <protection locked="0"/>
    </xf>
    <xf numFmtId="0" fontId="19" fillId="4" borderId="0" xfId="0" applyFont="1" applyFill="1" applyAlignment="1" applyProtection="1">
      <alignment vertical="center"/>
      <protection locked="0"/>
    </xf>
    <xf numFmtId="0" fontId="18" fillId="4" borderId="0" xfId="0" applyFont="1" applyFill="1" applyAlignment="1" applyProtection="1">
      <alignment vertical="center"/>
      <protection locked="0"/>
    </xf>
    <xf numFmtId="0" fontId="16" fillId="4" borderId="5" xfId="0" applyFont="1" applyFill="1" applyBorder="1" applyAlignment="1" applyProtection="1">
      <alignment horizontal="center" vertical="center" wrapText="1"/>
      <protection locked="0"/>
    </xf>
    <xf numFmtId="3" fontId="16" fillId="5" borderId="5" xfId="0" applyNumberFormat="1" applyFont="1" applyFill="1" applyBorder="1" applyAlignment="1" applyProtection="1">
      <alignment horizontal="left" vertical="center"/>
      <protection locked="0"/>
    </xf>
    <xf numFmtId="3" fontId="17" fillId="4" borderId="5" xfId="0" applyNumberFormat="1" applyFont="1" applyFill="1" applyBorder="1" applyAlignment="1" applyProtection="1">
      <alignment horizontal="left" vertical="center"/>
      <protection locked="0"/>
    </xf>
    <xf numFmtId="0" fontId="18" fillId="4" borderId="0" xfId="0" applyFont="1" applyFill="1" applyAlignment="1" applyProtection="1">
      <alignment vertical="top"/>
      <protection locked="0"/>
    </xf>
    <xf numFmtId="164" fontId="18" fillId="4" borderId="0" xfId="0" applyNumberFormat="1" applyFont="1" applyFill="1" applyAlignment="1" applyProtection="1">
      <alignment vertical="top"/>
      <protection locked="0"/>
    </xf>
    <xf numFmtId="0" fontId="18" fillId="4" borderId="0" xfId="0" applyFont="1" applyFill="1" applyAlignment="1" applyProtection="1">
      <alignment wrapText="1"/>
      <protection locked="0"/>
    </xf>
    <xf numFmtId="169" fontId="17" fillId="4" borderId="0" xfId="0" applyNumberFormat="1" applyFont="1" applyFill="1" applyProtection="1">
      <protection locked="0"/>
    </xf>
    <xf numFmtId="43" fontId="17" fillId="4" borderId="0" xfId="22" applyFont="1" applyFill="1" applyProtection="1">
      <protection locked="0"/>
    </xf>
    <xf numFmtId="164" fontId="17" fillId="4" borderId="10" xfId="0" applyNumberFormat="1" applyFont="1" applyFill="1" applyBorder="1" applyAlignment="1" applyProtection="1">
      <alignment horizontal="right" vertical="center"/>
      <protection locked="0"/>
    </xf>
    <xf numFmtId="3" fontId="17" fillId="0" borderId="5" xfId="0" applyNumberFormat="1" applyFont="1" applyBorder="1" applyAlignment="1" applyProtection="1">
      <alignment horizontal="left" vertical="center"/>
      <protection locked="0"/>
    </xf>
    <xf numFmtId="3" fontId="17" fillId="0" borderId="0" xfId="0" applyNumberFormat="1" applyFont="1" applyAlignment="1" applyProtection="1">
      <alignment horizontal="left" vertical="center"/>
      <protection locked="0"/>
    </xf>
    <xf numFmtId="164" fontId="17" fillId="0" borderId="0" xfId="0" applyNumberFormat="1" applyFont="1" applyAlignment="1" applyProtection="1">
      <alignment horizontal="right" vertical="center"/>
      <protection locked="0"/>
    </xf>
    <xf numFmtId="164" fontId="17" fillId="0" borderId="4" xfId="0" applyNumberFormat="1" applyFont="1" applyBorder="1" applyAlignment="1" applyProtection="1">
      <alignment horizontal="right" vertical="center"/>
      <protection locked="0"/>
    </xf>
    <xf numFmtId="0" fontId="17" fillId="0" borderId="0" xfId="0" applyFont="1" applyProtection="1">
      <protection locked="0"/>
    </xf>
    <xf numFmtId="164" fontId="17" fillId="7" borderId="0" xfId="0" applyNumberFormat="1" applyFont="1" applyFill="1" applyAlignment="1" applyProtection="1">
      <alignment horizontal="right" vertical="center"/>
      <protection locked="0"/>
    </xf>
    <xf numFmtId="164" fontId="17" fillId="4" borderId="0" xfId="0" applyNumberFormat="1" applyFont="1" applyFill="1" applyProtection="1">
      <protection locked="0"/>
    </xf>
    <xf numFmtId="0" fontId="23" fillId="4" borderId="0" xfId="0" applyFont="1" applyFill="1" applyProtection="1">
      <protection locked="0"/>
    </xf>
    <xf numFmtId="164" fontId="17" fillId="0" borderId="0" xfId="0" applyNumberFormat="1" applyFont="1" applyProtection="1">
      <protection locked="0"/>
    </xf>
    <xf numFmtId="0" fontId="24" fillId="4" borderId="0" xfId="0" applyFont="1" applyFill="1" applyProtection="1">
      <protection locked="0"/>
    </xf>
    <xf numFmtId="0" fontId="23" fillId="7" borderId="0" xfId="0" applyFont="1" applyFill="1" applyProtection="1">
      <protection locked="0"/>
    </xf>
    <xf numFmtId="0" fontId="23" fillId="0" borderId="0" xfId="0" applyFont="1" applyProtection="1">
      <protection locked="0"/>
    </xf>
    <xf numFmtId="164" fontId="23" fillId="4" borderId="0" xfId="0" applyNumberFormat="1" applyFont="1" applyFill="1" applyProtection="1">
      <protection locked="0"/>
    </xf>
    <xf numFmtId="164" fontId="24" fillId="4" borderId="0" xfId="0" applyNumberFormat="1" applyFont="1" applyFill="1" applyProtection="1">
      <protection locked="0"/>
    </xf>
    <xf numFmtId="0" fontId="16" fillId="6" borderId="6"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6" fillId="6" borderId="7" xfId="0" applyFont="1" applyFill="1" applyBorder="1" applyAlignment="1" applyProtection="1">
      <alignment horizontal="center" vertical="center" wrapText="1"/>
      <protection locked="0"/>
    </xf>
    <xf numFmtId="0" fontId="16" fillId="6" borderId="8" xfId="0" applyFont="1" applyFill="1" applyBorder="1" applyAlignment="1" applyProtection="1">
      <alignment horizontal="center" vertical="center" wrapText="1"/>
      <protection locked="0"/>
    </xf>
    <xf numFmtId="0" fontId="16" fillId="6" borderId="9" xfId="0" applyFont="1" applyFill="1" applyBorder="1" applyAlignment="1" applyProtection="1">
      <alignment horizontal="center" vertical="center" wrapText="1"/>
      <protection locked="0"/>
    </xf>
    <xf numFmtId="0" fontId="23" fillId="4" borderId="0" xfId="0" applyFont="1" applyFill="1" applyAlignment="1" applyProtection="1">
      <alignment horizontal="center"/>
      <protection locked="0"/>
    </xf>
    <xf numFmtId="0" fontId="14" fillId="4" borderId="0" xfId="0" applyFont="1" applyFill="1" applyAlignment="1" applyProtection="1">
      <alignment horizontal="left" vertical="center" wrapText="1"/>
      <protection locked="0"/>
    </xf>
    <xf numFmtId="0" fontId="13" fillId="4" borderId="0" xfId="0" applyFont="1" applyFill="1" applyAlignment="1" applyProtection="1">
      <alignment horizontal="left" vertical="center"/>
      <protection locked="0"/>
    </xf>
  </cellXfs>
  <cellStyles count="39">
    <cellStyle name="Comma" xfId="22" builtinId="3"/>
    <cellStyle name="Comma [0] 2" xfId="6" xr:uid="{00000000-0005-0000-0000-000000000000}"/>
    <cellStyle name="Comma 10 10" xfId="35" xr:uid="{00000000-0005-0000-0000-000002000000}"/>
    <cellStyle name="Comma 13 2" xfId="28" xr:uid="{00000000-0005-0000-0000-000003000000}"/>
    <cellStyle name="Comma 2" xfId="5" xr:uid="{00000000-0005-0000-0000-000001000000}"/>
    <cellStyle name="Comma 2 17" xfId="32" xr:uid="{00000000-0005-0000-0000-000005000000}"/>
    <cellStyle name="Comma 21" xfId="27" xr:uid="{00000000-0005-0000-0000-000006000000}"/>
    <cellStyle name="Comma 3" xfId="18" xr:uid="{00000000-0005-0000-0000-000002000000}"/>
    <cellStyle name="Comma 4" xfId="19" xr:uid="{00000000-0005-0000-0000-000003000000}"/>
    <cellStyle name="Comma 5" xfId="37" xr:uid="{00000000-0005-0000-0000-000009000000}"/>
    <cellStyle name="Comma 6" xfId="25" xr:uid="{00000000-0005-0000-0000-000045000000}"/>
    <cellStyle name="Comma 66" xfId="23" xr:uid="{00000000-0005-0000-0000-00000A000000}"/>
    <cellStyle name="Comma 67" xfId="30" xr:uid="{00000000-0005-0000-0000-00000B000000}"/>
    <cellStyle name="Currency [0] 2" xfId="4" xr:uid="{00000000-0005-0000-0000-000004000000}"/>
    <cellStyle name="Currency 2" xfId="3" xr:uid="{00000000-0005-0000-0000-000005000000}"/>
    <cellStyle name="Currency 3" xfId="17" xr:uid="{00000000-0005-0000-0000-000006000000}"/>
    <cellStyle name="Currency 4" xfId="20" xr:uid="{00000000-0005-0000-0000-000007000000}"/>
    <cellStyle name="Good 2" xfId="7" xr:uid="{00000000-0005-0000-0000-000008000000}"/>
    <cellStyle name="Heading 1 2" xfId="8" xr:uid="{00000000-0005-0000-0000-000009000000}"/>
    <cellStyle name="Heading 2 2" xfId="9" xr:uid="{00000000-0005-0000-0000-00000A000000}"/>
    <cellStyle name="Heading 3 2" xfId="10" xr:uid="{00000000-0005-0000-0000-00000B000000}"/>
    <cellStyle name="Neutral 2" xfId="11" xr:uid="{00000000-0005-0000-0000-00000C000000}"/>
    <cellStyle name="Normal" xfId="0" builtinId="0"/>
    <cellStyle name="Normal 102" xfId="31" xr:uid="{00000000-0005-0000-0000-000016000000}"/>
    <cellStyle name="Normal 11 2 2 3" xfId="21" xr:uid="{00000000-0005-0000-0000-00000E000000}"/>
    <cellStyle name="Normal 11 2 2 3 2" xfId="36" xr:uid="{00000000-0005-0000-0000-00000E000000}"/>
    <cellStyle name="Normal 2" xfId="12" xr:uid="{00000000-0005-0000-0000-00000F000000}"/>
    <cellStyle name="Normal 2 16" xfId="38" xr:uid="{00000000-0005-0000-0000-000019000000}"/>
    <cellStyle name="Normal 2 2" xfId="33" xr:uid="{00000000-0005-0000-0000-00001A000000}"/>
    <cellStyle name="Normal 3" xfId="13" xr:uid="{00000000-0005-0000-0000-000010000000}"/>
    <cellStyle name="Normal 4" xfId="14" xr:uid="{00000000-0005-0000-0000-000011000000}"/>
    <cellStyle name="Normal 5" xfId="16" xr:uid="{00000000-0005-0000-0000-000012000000}"/>
    <cellStyle name="Normal 6" xfId="1" xr:uid="{00000000-0005-0000-0000-000013000000}"/>
    <cellStyle name="Normal 7" xfId="26" xr:uid="{00000000-0005-0000-0000-00001F000000}"/>
    <cellStyle name="Normal 7 3 12" xfId="29" xr:uid="{00000000-0005-0000-0000-000020000000}"/>
    <cellStyle name="Normal 8" xfId="34" xr:uid="{00000000-0005-0000-0000-00004D000000}"/>
    <cellStyle name="Percent 2" xfId="2" xr:uid="{00000000-0005-0000-0000-000014000000}"/>
    <cellStyle name="Percent 3" xfId="24" xr:uid="{00000000-0005-0000-0000-000053000000}"/>
    <cellStyle name="Style 1" xfId="15"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25"/>
  <sheetViews>
    <sheetView tabSelected="1" view="pageBreakPreview" zoomScaleNormal="100" zoomScaleSheetLayoutView="100" workbookViewId="0">
      <pane xSplit="2" ySplit="5" topLeftCell="W6" activePane="bottomRight" state="frozen"/>
      <selection pane="topRight" activeCell="C1" sqref="C1"/>
      <selection pane="bottomLeft" activeCell="A7" sqref="A7"/>
      <selection pane="bottomRight" activeCell="AI15" sqref="AI15"/>
    </sheetView>
  </sheetViews>
  <sheetFormatPr defaultColWidth="10.140625" defaultRowHeight="12" x14ac:dyDescent="0.2"/>
  <cols>
    <col min="1" max="1" width="37.7109375" style="15" customWidth="1"/>
    <col min="2" max="2" width="6" style="15" customWidth="1"/>
    <col min="3" max="26" width="12.42578125" style="15" customWidth="1"/>
    <col min="27" max="27" width="10.140625" style="15" customWidth="1"/>
    <col min="28" max="28" width="10.140625" style="33" customWidth="1"/>
    <col min="29" max="29" width="11.140625" style="34" customWidth="1"/>
    <col min="30" max="33" width="10.140625" style="43" customWidth="1"/>
    <col min="34" max="36" width="10.140625" style="43"/>
    <col min="37" max="16384" width="10.140625" style="15"/>
  </cols>
  <sheetData>
    <row r="1" spans="1:36" ht="20.25" customHeight="1" x14ac:dyDescent="0.2">
      <c r="A1" s="25" t="s">
        <v>74</v>
      </c>
      <c r="B1" s="9"/>
      <c r="C1" s="10"/>
      <c r="D1" s="10"/>
      <c r="E1" s="10"/>
      <c r="F1" s="11"/>
      <c r="G1" s="22"/>
      <c r="H1" s="11"/>
      <c r="I1" s="11"/>
      <c r="J1" s="11"/>
      <c r="K1" s="11"/>
      <c r="L1" s="11"/>
      <c r="M1" s="21"/>
      <c r="N1" s="12"/>
      <c r="O1" s="11"/>
      <c r="P1" s="12"/>
      <c r="Q1" s="12"/>
      <c r="R1" s="11"/>
      <c r="S1" s="22"/>
      <c r="T1" s="12"/>
      <c r="U1" s="12"/>
      <c r="V1" s="12"/>
      <c r="W1" s="11"/>
      <c r="X1" s="11"/>
      <c r="Y1" s="12"/>
      <c r="Z1" s="12"/>
    </row>
    <row r="2" spans="1:36" ht="15.75" customHeight="1" x14ac:dyDescent="0.2">
      <c r="A2" s="26" t="s">
        <v>65</v>
      </c>
      <c r="B2" s="26"/>
      <c r="C2" s="11"/>
      <c r="D2" s="11"/>
      <c r="E2" s="11"/>
      <c r="F2" s="11"/>
      <c r="G2" s="11"/>
      <c r="H2" s="11"/>
      <c r="I2" s="11"/>
      <c r="J2" s="11"/>
      <c r="K2" s="11"/>
      <c r="L2" s="11"/>
      <c r="M2" s="11"/>
      <c r="N2" s="11"/>
      <c r="O2" s="11"/>
      <c r="P2" s="11"/>
      <c r="Q2" s="11"/>
      <c r="R2" s="11"/>
      <c r="S2" s="11"/>
      <c r="T2" s="11"/>
      <c r="U2" s="11"/>
      <c r="V2" s="11"/>
      <c r="W2" s="11"/>
      <c r="X2" s="11"/>
      <c r="Y2" s="11"/>
      <c r="Z2" s="11"/>
    </row>
    <row r="3" spans="1:36" s="18" customFormat="1" ht="24" customHeight="1" x14ac:dyDescent="0.2">
      <c r="A3" s="50" t="s">
        <v>62</v>
      </c>
      <c r="B3" s="52" t="s">
        <v>210</v>
      </c>
      <c r="C3" s="50" t="s">
        <v>66</v>
      </c>
      <c r="D3" s="51" t="s">
        <v>67</v>
      </c>
      <c r="E3" s="51"/>
      <c r="F3" s="50" t="s">
        <v>68</v>
      </c>
      <c r="G3" s="51" t="s">
        <v>67</v>
      </c>
      <c r="H3" s="51"/>
      <c r="I3" s="50" t="s">
        <v>69</v>
      </c>
      <c r="J3" s="51" t="s">
        <v>67</v>
      </c>
      <c r="K3" s="51"/>
      <c r="L3" s="50" t="s">
        <v>70</v>
      </c>
      <c r="M3" s="51" t="s">
        <v>67</v>
      </c>
      <c r="N3" s="51"/>
      <c r="O3" s="50" t="s">
        <v>71</v>
      </c>
      <c r="P3" s="51" t="s">
        <v>67</v>
      </c>
      <c r="Q3" s="51"/>
      <c r="R3" s="50" t="s">
        <v>72</v>
      </c>
      <c r="S3" s="51" t="s">
        <v>67</v>
      </c>
      <c r="T3" s="51"/>
      <c r="U3" s="50" t="s">
        <v>85</v>
      </c>
      <c r="V3" s="51" t="s">
        <v>67</v>
      </c>
      <c r="W3" s="51"/>
      <c r="X3" s="50" t="s">
        <v>211</v>
      </c>
      <c r="Y3" s="51" t="s">
        <v>67</v>
      </c>
      <c r="Z3" s="51"/>
      <c r="AA3" s="50" t="s">
        <v>223</v>
      </c>
      <c r="AB3" s="51" t="s">
        <v>67</v>
      </c>
      <c r="AC3" s="51"/>
      <c r="AD3" s="45"/>
      <c r="AE3" s="45"/>
      <c r="AF3" s="45"/>
      <c r="AG3" s="45"/>
      <c r="AH3" s="45"/>
      <c r="AI3" s="45"/>
      <c r="AJ3" s="45"/>
    </row>
    <row r="4" spans="1:36" ht="22.5" customHeight="1" x14ac:dyDescent="0.2">
      <c r="A4" s="50"/>
      <c r="B4" s="53"/>
      <c r="C4" s="50"/>
      <c r="D4" s="51" t="s">
        <v>63</v>
      </c>
      <c r="E4" s="51" t="s">
        <v>64</v>
      </c>
      <c r="F4" s="50"/>
      <c r="G4" s="51" t="s">
        <v>63</v>
      </c>
      <c r="H4" s="51" t="s">
        <v>64</v>
      </c>
      <c r="I4" s="50"/>
      <c r="J4" s="51" t="s">
        <v>63</v>
      </c>
      <c r="K4" s="51" t="s">
        <v>64</v>
      </c>
      <c r="L4" s="50"/>
      <c r="M4" s="51" t="s">
        <v>63</v>
      </c>
      <c r="N4" s="51" t="s">
        <v>64</v>
      </c>
      <c r="O4" s="50"/>
      <c r="P4" s="51" t="s">
        <v>63</v>
      </c>
      <c r="Q4" s="51" t="s">
        <v>64</v>
      </c>
      <c r="R4" s="50"/>
      <c r="S4" s="51" t="s">
        <v>63</v>
      </c>
      <c r="T4" s="51" t="s">
        <v>64</v>
      </c>
      <c r="U4" s="50"/>
      <c r="V4" s="51" t="s">
        <v>63</v>
      </c>
      <c r="W4" s="51" t="s">
        <v>64</v>
      </c>
      <c r="X4" s="50"/>
      <c r="Y4" s="51" t="s">
        <v>63</v>
      </c>
      <c r="Z4" s="51" t="s">
        <v>64</v>
      </c>
      <c r="AA4" s="50"/>
      <c r="AB4" s="51" t="s">
        <v>63</v>
      </c>
      <c r="AC4" s="51" t="s">
        <v>64</v>
      </c>
    </row>
    <row r="5" spans="1:36" ht="22.5" customHeight="1" x14ac:dyDescent="0.2">
      <c r="A5" s="50"/>
      <c r="B5" s="54"/>
      <c r="C5" s="50"/>
      <c r="D5" s="51"/>
      <c r="E5" s="51"/>
      <c r="F5" s="50"/>
      <c r="G5" s="51"/>
      <c r="H5" s="51"/>
      <c r="I5" s="50"/>
      <c r="J5" s="51"/>
      <c r="K5" s="51"/>
      <c r="L5" s="50"/>
      <c r="M5" s="51"/>
      <c r="N5" s="51"/>
      <c r="O5" s="50"/>
      <c r="P5" s="51"/>
      <c r="Q5" s="51"/>
      <c r="R5" s="50"/>
      <c r="S5" s="51"/>
      <c r="T5" s="51"/>
      <c r="U5" s="50"/>
      <c r="V5" s="51"/>
      <c r="W5" s="51"/>
      <c r="X5" s="50"/>
      <c r="Y5" s="51"/>
      <c r="Z5" s="51"/>
      <c r="AA5" s="50"/>
      <c r="AB5" s="51"/>
      <c r="AC5" s="51"/>
    </row>
    <row r="6" spans="1:36" ht="2.25" customHeight="1" x14ac:dyDescent="0.2">
      <c r="A6" s="27"/>
      <c r="B6" s="13"/>
      <c r="C6" s="13"/>
      <c r="D6" s="14"/>
      <c r="E6" s="14"/>
      <c r="F6" s="13"/>
      <c r="G6" s="14"/>
      <c r="H6" s="14"/>
      <c r="I6" s="13"/>
      <c r="J6" s="14"/>
      <c r="K6" s="14"/>
      <c r="L6" s="13"/>
      <c r="M6" s="14"/>
      <c r="N6" s="14"/>
      <c r="O6" s="13"/>
      <c r="P6" s="14"/>
      <c r="Q6" s="14"/>
      <c r="R6" s="13"/>
      <c r="S6" s="14"/>
      <c r="T6" s="14"/>
      <c r="U6" s="13"/>
      <c r="V6" s="14"/>
      <c r="W6" s="14"/>
      <c r="X6" s="13"/>
      <c r="Y6" s="14"/>
      <c r="Z6" s="14"/>
      <c r="AA6" s="13"/>
      <c r="AB6" s="14"/>
      <c r="AC6" s="14"/>
      <c r="AG6" s="55"/>
      <c r="AH6" s="55"/>
      <c r="AI6" s="55"/>
      <c r="AJ6" s="55"/>
    </row>
    <row r="7" spans="1:36" s="18" customFormat="1" ht="11.25" customHeight="1" x14ac:dyDescent="0.2">
      <c r="A7" s="28" t="s">
        <v>73</v>
      </c>
      <c r="B7" s="16"/>
      <c r="C7" s="17">
        <f t="shared" ref="C7:Z7" si="0">SUM(C8:C108)</f>
        <v>8444693.2750331983</v>
      </c>
      <c r="D7" s="17">
        <f t="shared" si="0"/>
        <v>5458969.0913699958</v>
      </c>
      <c r="E7" s="23">
        <f t="shared" si="0"/>
        <v>2985724.1836632015</v>
      </c>
      <c r="F7" s="17">
        <f t="shared" si="0"/>
        <v>13332675.116064193</v>
      </c>
      <c r="G7" s="17">
        <f t="shared" si="0"/>
        <v>7379920.3335755672</v>
      </c>
      <c r="H7" s="23">
        <f t="shared" si="0"/>
        <v>5952754.7824886208</v>
      </c>
      <c r="I7" s="17">
        <f t="shared" si="0"/>
        <v>17668369.794568282</v>
      </c>
      <c r="J7" s="17">
        <f>SUM(J8:J108)</f>
        <v>8640814.6112358067</v>
      </c>
      <c r="K7" s="23">
        <f t="shared" si="0"/>
        <v>9027555.183332473</v>
      </c>
      <c r="L7" s="17">
        <f t="shared" si="0"/>
        <v>19579286.160962299</v>
      </c>
      <c r="M7" s="17">
        <f t="shared" si="0"/>
        <v>8989170.6614529435</v>
      </c>
      <c r="N7" s="23">
        <f t="shared" si="0"/>
        <v>10590115.499498991</v>
      </c>
      <c r="O7" s="17">
        <f t="shared" si="0"/>
        <v>20247030.341465581</v>
      </c>
      <c r="P7" s="17">
        <f t="shared" si="0"/>
        <v>9206424.6267980058</v>
      </c>
      <c r="Q7" s="23">
        <f t="shared" si="0"/>
        <v>11040605.714657199</v>
      </c>
      <c r="R7" s="17">
        <f t="shared" si="0"/>
        <v>20696255.054663561</v>
      </c>
      <c r="S7" s="17">
        <f>SUM(S8:S108)</f>
        <v>9575390.5938480571</v>
      </c>
      <c r="T7" s="23">
        <f t="shared" si="0"/>
        <v>11120864.460805133</v>
      </c>
      <c r="U7" s="17">
        <f t="shared" si="0"/>
        <v>16280102.675050542</v>
      </c>
      <c r="V7" s="17">
        <f>SUM(V8:V108)</f>
        <v>8853825.8179800473</v>
      </c>
      <c r="W7" s="23">
        <f t="shared" si="0"/>
        <v>7426276.8570601232</v>
      </c>
      <c r="X7" s="17">
        <f t="shared" si="0"/>
        <v>18019870.493073497</v>
      </c>
      <c r="Y7" s="17">
        <f t="shared" si="0"/>
        <v>10023376.909365064</v>
      </c>
      <c r="Z7" s="23">
        <f t="shared" si="0"/>
        <v>7996493.583708439</v>
      </c>
      <c r="AA7" s="17">
        <f>AB7+AC7</f>
        <v>20223020.021108136</v>
      </c>
      <c r="AB7" s="17">
        <f>SUM(AB8:AB108)</f>
        <v>10994792.315932978</v>
      </c>
      <c r="AC7" s="17">
        <f>SUM(AC8:AC108)</f>
        <v>9228227.7051751595</v>
      </c>
      <c r="AD7" s="49"/>
      <c r="AE7" s="49"/>
      <c r="AF7" s="49"/>
      <c r="AG7" s="55"/>
      <c r="AH7" s="55"/>
      <c r="AI7" s="55"/>
      <c r="AJ7" s="55"/>
    </row>
    <row r="8" spans="1:36" ht="11.25" customHeight="1" x14ac:dyDescent="0.2">
      <c r="A8" s="29" t="s">
        <v>2</v>
      </c>
      <c r="B8" s="19" t="s">
        <v>86</v>
      </c>
      <c r="C8" s="20">
        <v>28277.713405011698</v>
      </c>
      <c r="D8" s="20">
        <v>22622.734905011697</v>
      </c>
      <c r="E8" s="24">
        <v>5654.9785000000002</v>
      </c>
      <c r="F8" s="20">
        <f t="shared" ref="F8:F42" si="1">G8+H8</f>
        <v>102153.29656364076</v>
      </c>
      <c r="G8" s="20">
        <v>84127.938063640759</v>
      </c>
      <c r="H8" s="24">
        <v>18025.358500000002</v>
      </c>
      <c r="I8" s="20">
        <f t="shared" ref="I8:I42" si="2">J8+K8</f>
        <v>255059.89507299353</v>
      </c>
      <c r="J8" s="20">
        <v>142083.70657299354</v>
      </c>
      <c r="K8" s="24">
        <v>112976.1885</v>
      </c>
      <c r="L8" s="20">
        <f t="shared" ref="L8:L42" si="3">M8+N8</f>
        <v>440341.00848165713</v>
      </c>
      <c r="M8" s="20">
        <v>307633.57248165709</v>
      </c>
      <c r="N8" s="24">
        <v>132707.43600000002</v>
      </c>
      <c r="O8" s="20">
        <f t="shared" ref="O8:O42" si="4">P8+Q8</f>
        <v>382266.34656927129</v>
      </c>
      <c r="P8" s="20">
        <v>298153.56314298627</v>
      </c>
      <c r="Q8" s="24">
        <v>84112.783426285052</v>
      </c>
      <c r="R8" s="20">
        <f t="shared" ref="R8:R42" si="5">S8+T8</f>
        <v>390232.77836217399</v>
      </c>
      <c r="S8" s="20">
        <v>317320.03993588896</v>
      </c>
      <c r="T8" s="24">
        <v>72912.738426285025</v>
      </c>
      <c r="U8" s="20">
        <f>V8+W8</f>
        <v>344721.48813879455</v>
      </c>
      <c r="V8" s="20">
        <v>290029.50843287614</v>
      </c>
      <c r="W8" s="24">
        <v>54691.979705918384</v>
      </c>
      <c r="X8" s="20">
        <f t="shared" ref="X8:X77" si="6">Y8+Z8</f>
        <v>368962.71902457625</v>
      </c>
      <c r="Y8" s="20">
        <v>288523.70431865787</v>
      </c>
      <c r="Z8" s="24">
        <v>80439.014705918351</v>
      </c>
      <c r="AA8" s="20">
        <f>AB8+AC8</f>
        <v>530321.25486768247</v>
      </c>
      <c r="AB8" s="20">
        <v>442670.54016176413</v>
      </c>
      <c r="AC8" s="24">
        <v>87650.714705918348</v>
      </c>
    </row>
    <row r="9" spans="1:36" ht="11.25" customHeight="1" x14ac:dyDescent="0.2">
      <c r="A9" s="29" t="s">
        <v>3</v>
      </c>
      <c r="B9" s="19" t="s">
        <v>87</v>
      </c>
      <c r="C9" s="20">
        <v>2335.14</v>
      </c>
      <c r="D9" s="20">
        <v>2335.14</v>
      </c>
      <c r="E9" s="24">
        <v>0</v>
      </c>
      <c r="F9" s="20">
        <f t="shared" si="1"/>
        <v>2343.9297999214482</v>
      </c>
      <c r="G9" s="20">
        <v>2343.9297999214482</v>
      </c>
      <c r="H9" s="24">
        <v>0</v>
      </c>
      <c r="I9" s="20">
        <f t="shared" si="2"/>
        <v>2344.4776039984904</v>
      </c>
      <c r="J9" s="20">
        <v>2344.4776039984904</v>
      </c>
      <c r="K9" s="24">
        <v>0</v>
      </c>
      <c r="L9" s="20">
        <f t="shared" si="3"/>
        <v>2344.8863319330612</v>
      </c>
      <c r="M9" s="20">
        <v>2344.8863319330612</v>
      </c>
      <c r="N9" s="24">
        <v>0</v>
      </c>
      <c r="O9" s="20">
        <f t="shared" si="4"/>
        <v>2365.4377775221942</v>
      </c>
      <c r="P9" s="20">
        <v>2365.4377775221942</v>
      </c>
      <c r="Q9" s="24">
        <v>0</v>
      </c>
      <c r="R9" s="20">
        <f t="shared" si="5"/>
        <v>3222.7561860256601</v>
      </c>
      <c r="S9" s="20">
        <v>2367.8261860256598</v>
      </c>
      <c r="T9" s="24">
        <v>854.93000000000006</v>
      </c>
      <c r="U9" s="20">
        <f t="shared" ref="U9:U42" si="7">V9+W9</f>
        <v>3800.3407430837196</v>
      </c>
      <c r="V9" s="20">
        <v>2369.8647430837195</v>
      </c>
      <c r="W9" s="24">
        <v>1430.4760000000001</v>
      </c>
      <c r="X9" s="20">
        <f t="shared" si="6"/>
        <v>15900.255422342289</v>
      </c>
      <c r="Y9" s="20">
        <v>2379.8644223422893</v>
      </c>
      <c r="Z9" s="24">
        <v>13520.391</v>
      </c>
      <c r="AA9" s="20">
        <f>AB9+AC9</f>
        <v>17204.386078445124</v>
      </c>
      <c r="AB9" s="20">
        <v>3990.4881793713016</v>
      </c>
      <c r="AC9" s="24">
        <v>13213.897899073823</v>
      </c>
      <c r="AE9" s="49"/>
    </row>
    <row r="10" spans="1:36" ht="11.25" customHeight="1" x14ac:dyDescent="0.2">
      <c r="A10" s="29" t="s">
        <v>189</v>
      </c>
      <c r="B10" s="19" t="s">
        <v>88</v>
      </c>
      <c r="C10" s="20">
        <v>210</v>
      </c>
      <c r="D10" s="20">
        <v>210</v>
      </c>
      <c r="E10" s="24">
        <v>0</v>
      </c>
      <c r="F10" s="20">
        <f t="shared" si="1"/>
        <v>194.31206088249084</v>
      </c>
      <c r="G10" s="20">
        <v>194.31206088249084</v>
      </c>
      <c r="H10" s="24">
        <v>0</v>
      </c>
      <c r="I10" s="20">
        <f t="shared" si="2"/>
        <v>194.31206088249084</v>
      </c>
      <c r="J10" s="20">
        <v>194.31206088249084</v>
      </c>
      <c r="K10" s="24">
        <v>0</v>
      </c>
      <c r="L10" s="20">
        <f t="shared" si="3"/>
        <v>194.31206088249084</v>
      </c>
      <c r="M10" s="20">
        <v>194.31206088249084</v>
      </c>
      <c r="N10" s="24">
        <v>0</v>
      </c>
      <c r="O10" s="20">
        <f t="shared" si="4"/>
        <v>2566.059635392372</v>
      </c>
      <c r="P10" s="20">
        <v>2566.059635392372</v>
      </c>
      <c r="Q10" s="24">
        <v>0</v>
      </c>
      <c r="R10" s="20">
        <f t="shared" si="5"/>
        <v>2725.4811912140021</v>
      </c>
      <c r="S10" s="20">
        <v>2725.4811912140021</v>
      </c>
      <c r="T10" s="24">
        <v>0</v>
      </c>
      <c r="U10" s="20">
        <f t="shared" si="7"/>
        <v>2928.5664171063481</v>
      </c>
      <c r="V10" s="20">
        <v>2928.5664171063481</v>
      </c>
      <c r="W10" s="24">
        <v>0</v>
      </c>
      <c r="X10" s="20">
        <f t="shared" si="6"/>
        <v>2928.5664171063477</v>
      </c>
      <c r="Y10" s="20">
        <v>2928.5664171063477</v>
      </c>
      <c r="Z10" s="24">
        <v>0</v>
      </c>
      <c r="AA10" s="20">
        <f t="shared" ref="AA10:AA72" si="8">AB10+AC10</f>
        <v>2928.5664171063477</v>
      </c>
      <c r="AB10" s="20">
        <v>2928.5664171063477</v>
      </c>
      <c r="AC10" s="24">
        <v>0</v>
      </c>
    </row>
    <row r="11" spans="1:36" ht="11.25" customHeight="1" x14ac:dyDescent="0.2">
      <c r="A11" s="29" t="s">
        <v>55</v>
      </c>
      <c r="B11" s="19" t="s">
        <v>89</v>
      </c>
      <c r="C11" s="20">
        <v>262162.96925105469</v>
      </c>
      <c r="D11" s="20">
        <v>228162.88641966498</v>
      </c>
      <c r="E11" s="24">
        <v>34000.082831389715</v>
      </c>
      <c r="F11" s="20">
        <f t="shared" si="1"/>
        <v>399451.89035540487</v>
      </c>
      <c r="G11" s="20">
        <v>336421.54538401519</v>
      </c>
      <c r="H11" s="24">
        <v>63030.344971389706</v>
      </c>
      <c r="I11" s="20">
        <f t="shared" si="2"/>
        <v>623883.63735222444</v>
      </c>
      <c r="J11" s="20">
        <v>450508.29691083467</v>
      </c>
      <c r="K11" s="24">
        <v>173375.34044138971</v>
      </c>
      <c r="L11" s="20">
        <f t="shared" si="3"/>
        <v>634418.34755376633</v>
      </c>
      <c r="M11" s="20">
        <v>445764.3971123767</v>
      </c>
      <c r="N11" s="24">
        <v>188653.95044138969</v>
      </c>
      <c r="O11" s="20">
        <f t="shared" si="4"/>
        <v>559593.61080306093</v>
      </c>
      <c r="P11" s="20">
        <v>429091.42589403241</v>
      </c>
      <c r="Q11" s="24">
        <v>130502.18490902857</v>
      </c>
      <c r="R11" s="20">
        <f t="shared" si="5"/>
        <v>532682.51252369955</v>
      </c>
      <c r="S11" s="20">
        <v>411784.49162369955</v>
      </c>
      <c r="T11" s="24">
        <v>120898.02089999999</v>
      </c>
      <c r="U11" s="20">
        <f t="shared" si="7"/>
        <v>541291.32884888677</v>
      </c>
      <c r="V11" s="20">
        <v>405001.57862591348</v>
      </c>
      <c r="W11" s="24">
        <v>136289.75022297335</v>
      </c>
      <c r="X11" s="20">
        <f t="shared" si="6"/>
        <v>671462.6465373286</v>
      </c>
      <c r="Y11" s="20">
        <v>482859.91631435521</v>
      </c>
      <c r="Z11" s="24">
        <v>188602.73022297336</v>
      </c>
      <c r="AA11" s="20">
        <f t="shared" si="8"/>
        <v>672789.44440553302</v>
      </c>
      <c r="AB11" s="20">
        <v>499645.93552126893</v>
      </c>
      <c r="AC11" s="24">
        <v>173143.50888426407</v>
      </c>
    </row>
    <row r="12" spans="1:36" ht="11.25" customHeight="1" x14ac:dyDescent="0.2">
      <c r="A12" s="29" t="s">
        <v>53</v>
      </c>
      <c r="B12" s="19" t="s">
        <v>176</v>
      </c>
      <c r="C12" s="20">
        <v>0</v>
      </c>
      <c r="D12" s="20">
        <v>0</v>
      </c>
      <c r="E12" s="24">
        <v>0</v>
      </c>
      <c r="F12" s="20">
        <f t="shared" si="1"/>
        <v>16109.526119149326</v>
      </c>
      <c r="G12" s="20">
        <v>16109.526119149326</v>
      </c>
      <c r="H12" s="24">
        <v>0</v>
      </c>
      <c r="I12" s="20">
        <f t="shared" si="2"/>
        <v>29592.892011635337</v>
      </c>
      <c r="J12" s="20">
        <v>29592.892011635337</v>
      </c>
      <c r="K12" s="24">
        <v>0</v>
      </c>
      <c r="L12" s="20">
        <f t="shared" si="3"/>
        <v>27243.894738345633</v>
      </c>
      <c r="M12" s="20">
        <v>27243.894738345633</v>
      </c>
      <c r="N12" s="24">
        <v>0</v>
      </c>
      <c r="O12" s="20">
        <f t="shared" si="4"/>
        <v>29928.569299128314</v>
      </c>
      <c r="P12" s="20">
        <v>29928.569299128314</v>
      </c>
      <c r="Q12" s="24">
        <v>0</v>
      </c>
      <c r="R12" s="20">
        <f t="shared" si="5"/>
        <v>30343.537219318387</v>
      </c>
      <c r="S12" s="20">
        <v>30343.537219318387</v>
      </c>
      <c r="T12" s="24">
        <v>0</v>
      </c>
      <c r="U12" s="20">
        <f t="shared" si="7"/>
        <v>30616.523496188227</v>
      </c>
      <c r="V12" s="20">
        <v>30616.523496188227</v>
      </c>
      <c r="W12" s="24">
        <v>0</v>
      </c>
      <c r="X12" s="20">
        <f t="shared" si="6"/>
        <v>32335.139703209094</v>
      </c>
      <c r="Y12" s="20">
        <v>32335.139703209094</v>
      </c>
      <c r="Z12" s="24">
        <v>0</v>
      </c>
      <c r="AA12" s="20">
        <f t="shared" si="8"/>
        <v>32985.146703209095</v>
      </c>
      <c r="AB12" s="20">
        <v>32985.146703209095</v>
      </c>
      <c r="AC12" s="24">
        <v>0</v>
      </c>
    </row>
    <row r="13" spans="1:36" ht="11.25" customHeight="1" x14ac:dyDescent="0.2">
      <c r="A13" s="29" t="s">
        <v>0</v>
      </c>
      <c r="B13" s="19" t="s">
        <v>90</v>
      </c>
      <c r="C13" s="20">
        <v>55</v>
      </c>
      <c r="D13" s="20">
        <v>55</v>
      </c>
      <c r="E13" s="24">
        <v>0</v>
      </c>
      <c r="F13" s="20">
        <f t="shared" si="1"/>
        <v>55</v>
      </c>
      <c r="G13" s="20">
        <v>55</v>
      </c>
      <c r="H13" s="24">
        <v>0</v>
      </c>
      <c r="I13" s="20">
        <f t="shared" si="2"/>
        <v>55</v>
      </c>
      <c r="J13" s="20">
        <v>55</v>
      </c>
      <c r="K13" s="24">
        <v>0</v>
      </c>
      <c r="L13" s="20">
        <f t="shared" si="3"/>
        <v>55</v>
      </c>
      <c r="M13" s="20">
        <v>55</v>
      </c>
      <c r="N13" s="24">
        <v>0</v>
      </c>
      <c r="O13" s="20">
        <f t="shared" si="4"/>
        <v>536.25540652542372</v>
      </c>
      <c r="P13" s="20">
        <v>536.25540652542372</v>
      </c>
      <c r="Q13" s="24">
        <v>0</v>
      </c>
      <c r="R13" s="20">
        <f t="shared" si="5"/>
        <v>536.25540652542372</v>
      </c>
      <c r="S13" s="20">
        <v>536.25540652542372</v>
      </c>
      <c r="T13" s="24">
        <v>0</v>
      </c>
      <c r="U13" s="20">
        <f t="shared" si="7"/>
        <v>536.25540652542372</v>
      </c>
      <c r="V13" s="20">
        <v>536.25540652542372</v>
      </c>
      <c r="W13" s="24">
        <v>0</v>
      </c>
      <c r="X13" s="20">
        <f t="shared" si="6"/>
        <v>536.25540652542372</v>
      </c>
      <c r="Y13" s="20">
        <v>536.25540652542372</v>
      </c>
      <c r="Z13" s="24">
        <v>0</v>
      </c>
      <c r="AA13" s="20">
        <f t="shared" si="8"/>
        <v>536.25540652542372</v>
      </c>
      <c r="AB13" s="20">
        <v>536.25540652542372</v>
      </c>
      <c r="AC13" s="24">
        <v>0</v>
      </c>
    </row>
    <row r="14" spans="1:36" ht="11.25" customHeight="1" x14ac:dyDescent="0.2">
      <c r="A14" s="29" t="s">
        <v>1</v>
      </c>
      <c r="B14" s="19" t="s">
        <v>91</v>
      </c>
      <c r="C14" s="20">
        <v>270.05</v>
      </c>
      <c r="D14" s="20">
        <v>270.05</v>
      </c>
      <c r="E14" s="24">
        <v>0</v>
      </c>
      <c r="F14" s="20">
        <f t="shared" si="1"/>
        <v>270.05</v>
      </c>
      <c r="G14" s="20">
        <v>270.05</v>
      </c>
      <c r="H14" s="24">
        <v>0</v>
      </c>
      <c r="I14" s="20">
        <f t="shared" si="2"/>
        <v>270.05</v>
      </c>
      <c r="J14" s="20">
        <v>270.05</v>
      </c>
      <c r="K14" s="24">
        <v>0</v>
      </c>
      <c r="L14" s="20">
        <f t="shared" si="3"/>
        <v>270.05</v>
      </c>
      <c r="M14" s="20">
        <v>270.05</v>
      </c>
      <c r="N14" s="24">
        <v>0</v>
      </c>
      <c r="O14" s="20">
        <f t="shared" si="4"/>
        <v>270.05</v>
      </c>
      <c r="P14" s="20">
        <v>270.05</v>
      </c>
      <c r="Q14" s="24">
        <v>0</v>
      </c>
      <c r="R14" s="20">
        <f t="shared" si="5"/>
        <v>270.05</v>
      </c>
      <c r="S14" s="20">
        <v>270.05</v>
      </c>
      <c r="T14" s="24">
        <v>0</v>
      </c>
      <c r="U14" s="20">
        <f t="shared" si="7"/>
        <v>270.05</v>
      </c>
      <c r="V14" s="20">
        <v>270.05</v>
      </c>
      <c r="W14" s="24">
        <v>0</v>
      </c>
      <c r="X14" s="20">
        <f t="shared" si="6"/>
        <v>270.05</v>
      </c>
      <c r="Y14" s="20">
        <v>270.05</v>
      </c>
      <c r="Z14" s="24">
        <v>0</v>
      </c>
      <c r="AA14" s="20">
        <f t="shared" si="8"/>
        <v>270.05</v>
      </c>
      <c r="AB14" s="20">
        <v>270.05</v>
      </c>
      <c r="AC14" s="24">
        <v>0</v>
      </c>
    </row>
    <row r="15" spans="1:36" ht="11.25" customHeight="1" x14ac:dyDescent="0.2">
      <c r="A15" s="29" t="s">
        <v>177</v>
      </c>
      <c r="B15" s="19" t="s">
        <v>144</v>
      </c>
      <c r="C15" s="20">
        <v>30</v>
      </c>
      <c r="D15" s="20">
        <v>30</v>
      </c>
      <c r="E15" s="24">
        <v>0</v>
      </c>
      <c r="F15" s="20">
        <f t="shared" si="1"/>
        <v>30</v>
      </c>
      <c r="G15" s="20">
        <v>30</v>
      </c>
      <c r="H15" s="24">
        <v>0</v>
      </c>
      <c r="I15" s="20">
        <f t="shared" si="2"/>
        <v>30</v>
      </c>
      <c r="J15" s="20">
        <v>30</v>
      </c>
      <c r="K15" s="24">
        <v>0</v>
      </c>
      <c r="L15" s="20">
        <f t="shared" si="3"/>
        <v>30</v>
      </c>
      <c r="M15" s="20">
        <v>30</v>
      </c>
      <c r="N15" s="24">
        <v>0</v>
      </c>
      <c r="O15" s="20">
        <f t="shared" si="4"/>
        <v>30</v>
      </c>
      <c r="P15" s="20">
        <v>30</v>
      </c>
      <c r="Q15" s="24">
        <v>0</v>
      </c>
      <c r="R15" s="20">
        <f t="shared" si="5"/>
        <v>30</v>
      </c>
      <c r="S15" s="20">
        <v>30</v>
      </c>
      <c r="T15" s="24">
        <v>0</v>
      </c>
      <c r="U15" s="20">
        <f t="shared" si="7"/>
        <v>30</v>
      </c>
      <c r="V15" s="20">
        <v>30</v>
      </c>
      <c r="W15" s="24">
        <v>0</v>
      </c>
      <c r="X15" s="20">
        <f t="shared" si="6"/>
        <v>63.856451212017305</v>
      </c>
      <c r="Y15" s="20">
        <v>63.856451212017305</v>
      </c>
      <c r="Z15" s="24">
        <v>0</v>
      </c>
      <c r="AA15" s="20">
        <f t="shared" si="8"/>
        <v>63.856451212017305</v>
      </c>
      <c r="AB15" s="20">
        <v>63.856451212017305</v>
      </c>
      <c r="AC15" s="24">
        <v>0</v>
      </c>
    </row>
    <row r="16" spans="1:36" ht="11.25" customHeight="1" x14ac:dyDescent="0.2">
      <c r="A16" s="29" t="s">
        <v>206</v>
      </c>
      <c r="B16" s="19" t="s">
        <v>145</v>
      </c>
      <c r="C16" s="20">
        <v>215</v>
      </c>
      <c r="D16" s="20">
        <v>215</v>
      </c>
      <c r="E16" s="24">
        <v>0</v>
      </c>
      <c r="F16" s="20">
        <f t="shared" si="1"/>
        <v>215</v>
      </c>
      <c r="G16" s="20">
        <v>215</v>
      </c>
      <c r="H16" s="24">
        <v>0</v>
      </c>
      <c r="I16" s="20">
        <f t="shared" si="2"/>
        <v>215</v>
      </c>
      <c r="J16" s="20">
        <v>215</v>
      </c>
      <c r="K16" s="24">
        <v>0</v>
      </c>
      <c r="L16" s="20">
        <f t="shared" si="3"/>
        <v>215</v>
      </c>
      <c r="M16" s="20">
        <v>215</v>
      </c>
      <c r="N16" s="24">
        <v>0</v>
      </c>
      <c r="O16" s="20">
        <f t="shared" si="4"/>
        <v>215</v>
      </c>
      <c r="P16" s="20">
        <v>215</v>
      </c>
      <c r="Q16" s="24">
        <v>0</v>
      </c>
      <c r="R16" s="20">
        <f t="shared" si="5"/>
        <v>250.54100952659445</v>
      </c>
      <c r="S16" s="20">
        <v>250.54100952659445</v>
      </c>
      <c r="T16" s="24">
        <v>0</v>
      </c>
      <c r="U16" s="20">
        <f t="shared" si="7"/>
        <v>250.54100952659445</v>
      </c>
      <c r="V16" s="20">
        <v>250.54100952659445</v>
      </c>
      <c r="W16" s="24">
        <v>0</v>
      </c>
      <c r="X16" s="20">
        <f t="shared" si="6"/>
        <v>250.54100952659442</v>
      </c>
      <c r="Y16" s="20">
        <v>250.54100952659442</v>
      </c>
      <c r="Z16" s="24">
        <v>0</v>
      </c>
      <c r="AA16" s="20">
        <f t="shared" si="8"/>
        <v>312.77053903236128</v>
      </c>
      <c r="AB16" s="20">
        <v>312.77053903236128</v>
      </c>
      <c r="AC16" s="24">
        <v>0</v>
      </c>
    </row>
    <row r="17" spans="1:37" ht="11.25" customHeight="1" x14ac:dyDescent="0.2">
      <c r="A17" s="29" t="s">
        <v>4</v>
      </c>
      <c r="B17" s="19" t="s">
        <v>147</v>
      </c>
      <c r="C17" s="20">
        <v>269.06</v>
      </c>
      <c r="D17" s="20">
        <v>269.06</v>
      </c>
      <c r="E17" s="24">
        <v>0</v>
      </c>
      <c r="F17" s="20">
        <f t="shared" si="1"/>
        <v>269.06</v>
      </c>
      <c r="G17" s="20">
        <v>269.06</v>
      </c>
      <c r="H17" s="24">
        <v>0</v>
      </c>
      <c r="I17" s="20">
        <f t="shared" si="2"/>
        <v>269.06</v>
      </c>
      <c r="J17" s="20">
        <v>269.06</v>
      </c>
      <c r="K17" s="24">
        <v>0</v>
      </c>
      <c r="L17" s="20">
        <f t="shared" si="3"/>
        <v>269.06</v>
      </c>
      <c r="M17" s="20">
        <v>269.06</v>
      </c>
      <c r="N17" s="24">
        <v>0</v>
      </c>
      <c r="O17" s="20">
        <f t="shared" si="4"/>
        <v>269.06</v>
      </c>
      <c r="P17" s="20">
        <v>269.06</v>
      </c>
      <c r="Q17" s="24">
        <v>0</v>
      </c>
      <c r="R17" s="20">
        <f t="shared" si="5"/>
        <v>269.06</v>
      </c>
      <c r="S17" s="20">
        <v>269.06</v>
      </c>
      <c r="T17" s="24">
        <v>0</v>
      </c>
      <c r="U17" s="20">
        <f t="shared" si="7"/>
        <v>269.06</v>
      </c>
      <c r="V17" s="20">
        <v>269.06</v>
      </c>
      <c r="W17" s="24">
        <v>0</v>
      </c>
      <c r="X17" s="20">
        <f t="shared" si="6"/>
        <v>269.06</v>
      </c>
      <c r="Y17" s="20">
        <v>269.06</v>
      </c>
      <c r="Z17" s="24">
        <v>0</v>
      </c>
      <c r="AA17" s="20">
        <f t="shared" si="8"/>
        <v>274.06</v>
      </c>
      <c r="AB17" s="20">
        <v>274.06</v>
      </c>
      <c r="AC17" s="24">
        <v>0</v>
      </c>
    </row>
    <row r="18" spans="1:37" ht="11.25" customHeight="1" x14ac:dyDescent="0.2">
      <c r="A18" s="29" t="s">
        <v>5</v>
      </c>
      <c r="B18" s="19" t="s">
        <v>92</v>
      </c>
      <c r="C18" s="20">
        <v>76092.611099999995</v>
      </c>
      <c r="D18" s="20">
        <v>76092.611099999995</v>
      </c>
      <c r="E18" s="24">
        <v>0</v>
      </c>
      <c r="F18" s="20">
        <f t="shared" si="1"/>
        <v>138543.25800223998</v>
      </c>
      <c r="G18" s="20">
        <v>94539.058002239981</v>
      </c>
      <c r="H18" s="24">
        <v>44004.2</v>
      </c>
      <c r="I18" s="20">
        <f t="shared" si="2"/>
        <v>137081.13358457631</v>
      </c>
      <c r="J18" s="20">
        <v>95547.493584576325</v>
      </c>
      <c r="K18" s="24">
        <v>41533.64</v>
      </c>
      <c r="L18" s="20">
        <f t="shared" si="3"/>
        <v>96413.061756430296</v>
      </c>
      <c r="M18" s="20">
        <v>96413.061756430296</v>
      </c>
      <c r="N18" s="24">
        <v>0</v>
      </c>
      <c r="O18" s="20">
        <f t="shared" si="4"/>
        <v>96370.357166392045</v>
      </c>
      <c r="P18" s="20">
        <v>96370.357166392045</v>
      </c>
      <c r="Q18" s="24">
        <v>0</v>
      </c>
      <c r="R18" s="20">
        <f t="shared" si="5"/>
        <v>96201.811003343915</v>
      </c>
      <c r="S18" s="20">
        <v>96201.811003343915</v>
      </c>
      <c r="T18" s="24">
        <v>0</v>
      </c>
      <c r="U18" s="20">
        <f t="shared" si="7"/>
        <v>96353.994483060131</v>
      </c>
      <c r="V18" s="20">
        <v>96353.994483060131</v>
      </c>
      <c r="W18" s="24">
        <v>0</v>
      </c>
      <c r="X18" s="20">
        <f t="shared" si="6"/>
        <v>117110.60679651519</v>
      </c>
      <c r="Y18" s="20">
        <v>117092.66043651519</v>
      </c>
      <c r="Z18" s="24">
        <v>17.946359999999999</v>
      </c>
      <c r="AA18" s="20">
        <f t="shared" si="8"/>
        <v>120941.46078065271</v>
      </c>
      <c r="AB18" s="20">
        <v>120923.5144206527</v>
      </c>
      <c r="AC18" s="24">
        <v>17.946359999999999</v>
      </c>
    </row>
    <row r="19" spans="1:37" ht="11.25" customHeight="1" x14ac:dyDescent="0.2">
      <c r="A19" s="29" t="s">
        <v>178</v>
      </c>
      <c r="B19" s="19" t="s">
        <v>146</v>
      </c>
      <c r="C19" s="20">
        <v>32988.75735</v>
      </c>
      <c r="D19" s="20">
        <v>32988.75735</v>
      </c>
      <c r="E19" s="24">
        <v>0</v>
      </c>
      <c r="F19" s="20">
        <f t="shared" si="1"/>
        <v>33364.773849543097</v>
      </c>
      <c r="G19" s="20">
        <v>33364.773849543097</v>
      </c>
      <c r="H19" s="24">
        <v>0</v>
      </c>
      <c r="I19" s="20">
        <f t="shared" si="2"/>
        <v>31644.773849543126</v>
      </c>
      <c r="J19" s="20">
        <v>31644.773849543126</v>
      </c>
      <c r="K19" s="24">
        <v>0</v>
      </c>
      <c r="L19" s="20">
        <f t="shared" si="3"/>
        <v>31915.039079376023</v>
      </c>
      <c r="M19" s="20">
        <v>31915.039079376023</v>
      </c>
      <c r="N19" s="24">
        <v>0</v>
      </c>
      <c r="O19" s="20">
        <f t="shared" si="4"/>
        <v>31915.039079376023</v>
      </c>
      <c r="P19" s="20">
        <v>31915.039079376023</v>
      </c>
      <c r="Q19" s="24">
        <v>0</v>
      </c>
      <c r="R19" s="20">
        <f t="shared" si="5"/>
        <v>31915.039079376023</v>
      </c>
      <c r="S19" s="20">
        <v>31915.039079376023</v>
      </c>
      <c r="T19" s="24">
        <v>0</v>
      </c>
      <c r="U19" s="20">
        <f t="shared" si="7"/>
        <v>32190.540211180414</v>
      </c>
      <c r="V19" s="20">
        <v>32190.540211180414</v>
      </c>
      <c r="W19" s="24">
        <v>0</v>
      </c>
      <c r="X19" s="20">
        <f t="shared" si="6"/>
        <v>32228.759905500312</v>
      </c>
      <c r="Y19" s="20">
        <v>32228.759905500312</v>
      </c>
      <c r="Z19" s="24">
        <v>0</v>
      </c>
      <c r="AA19" s="20">
        <f t="shared" si="8"/>
        <v>32237.539905500311</v>
      </c>
      <c r="AB19" s="20">
        <v>32237.539905500311</v>
      </c>
      <c r="AC19" s="24">
        <v>0</v>
      </c>
    </row>
    <row r="20" spans="1:37" ht="11.25" customHeight="1" x14ac:dyDescent="0.2">
      <c r="A20" s="29" t="s">
        <v>29</v>
      </c>
      <c r="B20" s="19" t="s">
        <v>93</v>
      </c>
      <c r="C20" s="20">
        <v>328107.58142509946</v>
      </c>
      <c r="D20" s="20">
        <v>260327.71</v>
      </c>
      <c r="E20" s="24">
        <v>67779.871425099482</v>
      </c>
      <c r="F20" s="20">
        <f t="shared" si="1"/>
        <v>341421.74136515195</v>
      </c>
      <c r="G20" s="20">
        <v>273844.37994005246</v>
      </c>
      <c r="H20" s="24">
        <v>67577.361425099487</v>
      </c>
      <c r="I20" s="20">
        <f t="shared" si="2"/>
        <v>390065.21919279324</v>
      </c>
      <c r="J20" s="20">
        <v>304935.4474043604</v>
      </c>
      <c r="K20" s="24">
        <v>85129.77178843283</v>
      </c>
      <c r="L20" s="20">
        <f t="shared" si="3"/>
        <v>418779.22145290184</v>
      </c>
      <c r="M20" s="20">
        <v>325557.44966446899</v>
      </c>
      <c r="N20" s="24">
        <v>93221.77178843283</v>
      </c>
      <c r="O20" s="20">
        <f t="shared" si="4"/>
        <v>435201.31363426731</v>
      </c>
      <c r="P20" s="20">
        <v>346572.55999835965</v>
      </c>
      <c r="Q20" s="24">
        <v>88628.753635907648</v>
      </c>
      <c r="R20" s="20">
        <f t="shared" si="5"/>
        <v>441762.17521034874</v>
      </c>
      <c r="S20" s="20">
        <v>368361.4492883209</v>
      </c>
      <c r="T20" s="24">
        <v>73400.72592202785</v>
      </c>
      <c r="U20" s="20">
        <f t="shared" si="7"/>
        <v>440014.96401581779</v>
      </c>
      <c r="V20" s="20">
        <v>374433.99792700284</v>
      </c>
      <c r="W20" s="24">
        <v>65580.966088814952</v>
      </c>
      <c r="X20" s="20">
        <f t="shared" si="6"/>
        <v>441590.18493509502</v>
      </c>
      <c r="Y20" s="20">
        <v>376709.24884628004</v>
      </c>
      <c r="Z20" s="24">
        <v>64880.936088814982</v>
      </c>
      <c r="AA20" s="20">
        <f t="shared" si="8"/>
        <v>453418.89797678823</v>
      </c>
      <c r="AB20" s="20">
        <v>388834.20875410829</v>
      </c>
      <c r="AC20" s="24">
        <v>64584.689222679939</v>
      </c>
    </row>
    <row r="21" spans="1:37" ht="11.25" customHeight="1" x14ac:dyDescent="0.2">
      <c r="A21" s="29" t="s">
        <v>12</v>
      </c>
      <c r="B21" s="19" t="s">
        <v>94</v>
      </c>
      <c r="C21" s="20">
        <v>2446602.1352817072</v>
      </c>
      <c r="D21" s="20">
        <v>2308326.3604021878</v>
      </c>
      <c r="E21" s="24">
        <v>138275.77487951948</v>
      </c>
      <c r="F21" s="20">
        <f t="shared" si="1"/>
        <v>2898074.6118198945</v>
      </c>
      <c r="G21" s="20">
        <v>2752254.482280375</v>
      </c>
      <c r="H21" s="24">
        <v>145820.12953951949</v>
      </c>
      <c r="I21" s="20">
        <f t="shared" si="2"/>
        <v>3239219.0931862034</v>
      </c>
      <c r="J21" s="20">
        <v>2981598.6630066838</v>
      </c>
      <c r="K21" s="24">
        <v>257620.43017951952</v>
      </c>
      <c r="L21" s="20">
        <f t="shared" si="3"/>
        <v>3587863.3736782903</v>
      </c>
      <c r="M21" s="20">
        <v>3310741.7114257212</v>
      </c>
      <c r="N21" s="24">
        <v>277121.66225256911</v>
      </c>
      <c r="O21" s="20">
        <f t="shared" si="4"/>
        <v>4001022.4643468559</v>
      </c>
      <c r="P21" s="20">
        <v>3627147.368556649</v>
      </c>
      <c r="Q21" s="24">
        <v>373875.09579020698</v>
      </c>
      <c r="R21" s="20">
        <f t="shared" si="5"/>
        <v>4393827.9256033069</v>
      </c>
      <c r="S21" s="20">
        <v>3952405.6377575081</v>
      </c>
      <c r="T21" s="24">
        <v>441422.28784579842</v>
      </c>
      <c r="U21" s="20">
        <f t="shared" si="7"/>
        <v>4377662.2982869595</v>
      </c>
      <c r="V21" s="20">
        <v>3981388.8481151159</v>
      </c>
      <c r="W21" s="24">
        <v>396273.45017184375</v>
      </c>
      <c r="X21" s="20">
        <f t="shared" si="6"/>
        <v>4606960.0989734987</v>
      </c>
      <c r="Y21" s="20">
        <v>4201566.6162534682</v>
      </c>
      <c r="Z21" s="24">
        <v>405393.48272003024</v>
      </c>
      <c r="AA21" s="20">
        <f t="shared" si="8"/>
        <v>4916619.9502905216</v>
      </c>
      <c r="AB21" s="20">
        <v>4424080.6075704917</v>
      </c>
      <c r="AC21" s="24">
        <v>492539.34272003028</v>
      </c>
      <c r="AJ21" s="46"/>
      <c r="AK21" s="42"/>
    </row>
    <row r="22" spans="1:37" ht="11.25" customHeight="1" x14ac:dyDescent="0.2">
      <c r="A22" s="29" t="s">
        <v>7</v>
      </c>
      <c r="B22" s="19" t="s">
        <v>95</v>
      </c>
      <c r="C22" s="20">
        <v>22446.65</v>
      </c>
      <c r="D22" s="20">
        <v>20522.23</v>
      </c>
      <c r="E22" s="24">
        <v>1924.42</v>
      </c>
      <c r="F22" s="20">
        <f t="shared" si="1"/>
        <v>27266.968676726618</v>
      </c>
      <c r="G22" s="20">
        <v>25342.548676726619</v>
      </c>
      <c r="H22" s="24">
        <v>1924.42</v>
      </c>
      <c r="I22" s="20">
        <f t="shared" si="2"/>
        <v>40972.48699438975</v>
      </c>
      <c r="J22" s="20">
        <v>36472.48699438975</v>
      </c>
      <c r="K22" s="24">
        <v>4500</v>
      </c>
      <c r="L22" s="20">
        <f t="shared" si="3"/>
        <v>36057.654868474579</v>
      </c>
      <c r="M22" s="20">
        <v>36057.654868474579</v>
      </c>
      <c r="N22" s="24">
        <v>0</v>
      </c>
      <c r="O22" s="20">
        <f t="shared" si="4"/>
        <v>39889.699101407277</v>
      </c>
      <c r="P22" s="20">
        <v>36234.839101407277</v>
      </c>
      <c r="Q22" s="24">
        <v>3654.86</v>
      </c>
      <c r="R22" s="20">
        <f t="shared" si="5"/>
        <v>42588.539759957144</v>
      </c>
      <c r="S22" s="20">
        <v>36646.559759957148</v>
      </c>
      <c r="T22" s="24">
        <v>5941.98</v>
      </c>
      <c r="U22" s="20">
        <f t="shared" si="7"/>
        <v>42525.880386866527</v>
      </c>
      <c r="V22" s="20">
        <v>36424.490386866528</v>
      </c>
      <c r="W22" s="24">
        <v>6101.3899999999994</v>
      </c>
      <c r="X22" s="20">
        <f t="shared" si="6"/>
        <v>42845.253674724911</v>
      </c>
      <c r="Y22" s="20">
        <v>36743.863674724911</v>
      </c>
      <c r="Z22" s="24">
        <v>6101.3899999999994</v>
      </c>
      <c r="AA22" s="20">
        <f t="shared" si="8"/>
        <v>42945.238674724911</v>
      </c>
      <c r="AB22" s="20">
        <v>36843.848674724912</v>
      </c>
      <c r="AC22" s="24">
        <v>6101.3899999999994</v>
      </c>
      <c r="AK22" s="42"/>
    </row>
    <row r="23" spans="1:37" ht="11.25" customHeight="1" x14ac:dyDescent="0.2">
      <c r="A23" s="29" t="s">
        <v>6</v>
      </c>
      <c r="B23" s="19" t="s">
        <v>96</v>
      </c>
      <c r="C23" s="20">
        <v>0</v>
      </c>
      <c r="D23" s="20">
        <v>0</v>
      </c>
      <c r="E23" s="24">
        <v>0</v>
      </c>
      <c r="F23" s="20">
        <f t="shared" si="1"/>
        <v>0</v>
      </c>
      <c r="G23" s="20">
        <v>0</v>
      </c>
      <c r="H23" s="24">
        <v>0</v>
      </c>
      <c r="I23" s="20">
        <f t="shared" si="2"/>
        <v>122.69087608190397</v>
      </c>
      <c r="J23" s="20">
        <v>122.69087608190397</v>
      </c>
      <c r="K23" s="24">
        <v>0</v>
      </c>
      <c r="L23" s="20">
        <f t="shared" si="3"/>
        <v>122.69087608190397</v>
      </c>
      <c r="M23" s="20">
        <v>122.69087608190397</v>
      </c>
      <c r="N23" s="24">
        <v>0</v>
      </c>
      <c r="O23" s="20">
        <f t="shared" si="4"/>
        <v>475.2826359581677</v>
      </c>
      <c r="P23" s="20">
        <v>475.2826359581677</v>
      </c>
      <c r="Q23" s="24">
        <v>0</v>
      </c>
      <c r="R23" s="20">
        <f t="shared" si="5"/>
        <v>475.2826359581677</v>
      </c>
      <c r="S23" s="20">
        <v>475.2826359581677</v>
      </c>
      <c r="T23" s="24">
        <v>0</v>
      </c>
      <c r="U23" s="20">
        <f t="shared" si="7"/>
        <v>747.29751479327933</v>
      </c>
      <c r="V23" s="20">
        <v>747.29751479327933</v>
      </c>
      <c r="W23" s="24">
        <v>0</v>
      </c>
      <c r="X23" s="20">
        <f t="shared" si="6"/>
        <v>747.29751479327933</v>
      </c>
      <c r="Y23" s="20">
        <v>747.29751479327933</v>
      </c>
      <c r="Z23" s="24">
        <v>0</v>
      </c>
      <c r="AA23" s="20">
        <f t="shared" si="8"/>
        <v>897.28751479327934</v>
      </c>
      <c r="AB23" s="20">
        <v>897.28751479327934</v>
      </c>
      <c r="AC23" s="24">
        <v>0</v>
      </c>
    </row>
    <row r="24" spans="1:37" s="40" customFormat="1" ht="11.25" customHeight="1" x14ac:dyDescent="0.2">
      <c r="A24" s="36" t="s">
        <v>58</v>
      </c>
      <c r="B24" s="37" t="s">
        <v>220</v>
      </c>
      <c r="C24" s="38">
        <v>0</v>
      </c>
      <c r="D24" s="38">
        <v>0</v>
      </c>
      <c r="E24" s="39">
        <v>0</v>
      </c>
      <c r="F24" s="38">
        <v>0</v>
      </c>
      <c r="G24" s="38">
        <v>0</v>
      </c>
      <c r="H24" s="39">
        <v>0</v>
      </c>
      <c r="I24" s="38">
        <v>0</v>
      </c>
      <c r="J24" s="38">
        <v>0</v>
      </c>
      <c r="K24" s="39">
        <v>0</v>
      </c>
      <c r="L24" s="38">
        <v>0</v>
      </c>
      <c r="M24" s="38">
        <v>0</v>
      </c>
      <c r="N24" s="39">
        <v>0</v>
      </c>
      <c r="O24" s="38">
        <v>0</v>
      </c>
      <c r="P24" s="38">
        <v>0</v>
      </c>
      <c r="Q24" s="39">
        <v>0</v>
      </c>
      <c r="R24" s="38">
        <v>0</v>
      </c>
      <c r="S24" s="38">
        <v>0</v>
      </c>
      <c r="T24" s="39">
        <v>0</v>
      </c>
      <c r="U24" s="38">
        <v>0</v>
      </c>
      <c r="V24" s="38">
        <v>0</v>
      </c>
      <c r="W24" s="39">
        <v>0</v>
      </c>
      <c r="X24" s="38">
        <v>0</v>
      </c>
      <c r="Y24" s="38">
        <v>0</v>
      </c>
      <c r="Z24" s="39">
        <v>0</v>
      </c>
      <c r="AA24" s="20">
        <f t="shared" si="8"/>
        <v>19.934000000000001</v>
      </c>
      <c r="AB24" s="20">
        <v>19.934000000000001</v>
      </c>
      <c r="AC24" s="24">
        <v>0</v>
      </c>
      <c r="AD24" s="47"/>
      <c r="AE24" s="43"/>
      <c r="AF24" s="43"/>
      <c r="AG24" s="47"/>
      <c r="AH24" s="47"/>
      <c r="AI24" s="43"/>
      <c r="AJ24" s="43"/>
    </row>
    <row r="25" spans="1:37" ht="11.25" customHeight="1" x14ac:dyDescent="0.2">
      <c r="A25" s="29" t="s">
        <v>219</v>
      </c>
      <c r="B25" s="19" t="s">
        <v>97</v>
      </c>
      <c r="C25" s="20">
        <v>166173.76333333334</v>
      </c>
      <c r="D25" s="20">
        <v>166173.76333333334</v>
      </c>
      <c r="E25" s="24">
        <v>0</v>
      </c>
      <c r="F25" s="20">
        <f t="shared" si="1"/>
        <v>163359.83296725806</v>
      </c>
      <c r="G25" s="20">
        <v>163359.83296725806</v>
      </c>
      <c r="H25" s="24">
        <v>0</v>
      </c>
      <c r="I25" s="20">
        <f t="shared" si="2"/>
        <v>178311.97622377964</v>
      </c>
      <c r="J25" s="20">
        <v>177981.26622377965</v>
      </c>
      <c r="K25" s="24">
        <v>330.71</v>
      </c>
      <c r="L25" s="20">
        <f t="shared" si="3"/>
        <v>171848.21408600724</v>
      </c>
      <c r="M25" s="20">
        <v>171517.50408600725</v>
      </c>
      <c r="N25" s="24">
        <v>330.71</v>
      </c>
      <c r="O25" s="20">
        <f t="shared" si="4"/>
        <v>167807.92398020346</v>
      </c>
      <c r="P25" s="20">
        <v>167477.21398020347</v>
      </c>
      <c r="Q25" s="24">
        <v>330.71</v>
      </c>
      <c r="R25" s="20">
        <f t="shared" si="5"/>
        <v>166169.31868473504</v>
      </c>
      <c r="S25" s="20">
        <v>165838.60868473505</v>
      </c>
      <c r="T25" s="24">
        <v>330.71</v>
      </c>
      <c r="U25" s="20">
        <f t="shared" si="7"/>
        <v>161117.69212269579</v>
      </c>
      <c r="V25" s="20">
        <v>160289.19212269579</v>
      </c>
      <c r="W25" s="24">
        <v>828.5</v>
      </c>
      <c r="X25" s="20">
        <f t="shared" si="6"/>
        <v>161864.96970409152</v>
      </c>
      <c r="Y25" s="20">
        <v>161036.46970409152</v>
      </c>
      <c r="Z25" s="24">
        <v>828.5</v>
      </c>
      <c r="AA25" s="20">
        <f t="shared" si="8"/>
        <v>160090.24043905165</v>
      </c>
      <c r="AB25" s="20">
        <v>159261.74043905165</v>
      </c>
      <c r="AC25" s="24">
        <v>828.5</v>
      </c>
    </row>
    <row r="26" spans="1:37" ht="11.25" customHeight="1" x14ac:dyDescent="0.2">
      <c r="A26" s="29" t="s">
        <v>57</v>
      </c>
      <c r="B26" s="19" t="s">
        <v>98</v>
      </c>
      <c r="C26" s="20">
        <v>24352.85</v>
      </c>
      <c r="D26" s="20">
        <v>24352.85</v>
      </c>
      <c r="E26" s="24">
        <v>0</v>
      </c>
      <c r="F26" s="20">
        <f t="shared" si="1"/>
        <v>24352.85</v>
      </c>
      <c r="G26" s="20">
        <v>24352.85</v>
      </c>
      <c r="H26" s="24">
        <v>0</v>
      </c>
      <c r="I26" s="20">
        <f t="shared" si="2"/>
        <v>18138.194504082421</v>
      </c>
      <c r="J26" s="20">
        <v>18138.194504082421</v>
      </c>
      <c r="K26" s="24">
        <v>0</v>
      </c>
      <c r="L26" s="20">
        <f t="shared" si="3"/>
        <v>18138.194504082421</v>
      </c>
      <c r="M26" s="20">
        <v>18138.194504082421</v>
      </c>
      <c r="N26" s="24">
        <v>0</v>
      </c>
      <c r="O26" s="20">
        <f t="shared" si="4"/>
        <v>18399.515296856705</v>
      </c>
      <c r="P26" s="20">
        <v>18399.515296856705</v>
      </c>
      <c r="Q26" s="24">
        <v>0</v>
      </c>
      <c r="R26" s="20">
        <f t="shared" si="5"/>
        <v>18465.075824398526</v>
      </c>
      <c r="S26" s="20">
        <v>18465.075824398526</v>
      </c>
      <c r="T26" s="24">
        <v>0</v>
      </c>
      <c r="U26" s="20">
        <f t="shared" si="7"/>
        <v>18345.075824398526</v>
      </c>
      <c r="V26" s="20">
        <v>18345.075824398526</v>
      </c>
      <c r="W26" s="24">
        <v>0</v>
      </c>
      <c r="X26" s="20">
        <f t="shared" si="6"/>
        <v>20672.528327431122</v>
      </c>
      <c r="Y26" s="20">
        <v>20672.528327431122</v>
      </c>
      <c r="Z26" s="24">
        <v>0</v>
      </c>
      <c r="AA26" s="20">
        <f t="shared" si="8"/>
        <v>20888.248327431123</v>
      </c>
      <c r="AB26" s="20">
        <v>20603.528327431122</v>
      </c>
      <c r="AC26" s="24">
        <v>284.72000000000099</v>
      </c>
    </row>
    <row r="27" spans="1:37" ht="11.25" customHeight="1" x14ac:dyDescent="0.2">
      <c r="A27" s="29" t="s">
        <v>217</v>
      </c>
      <c r="B27" s="19" t="s">
        <v>214</v>
      </c>
      <c r="C27" s="20">
        <v>0</v>
      </c>
      <c r="D27" s="20">
        <v>0</v>
      </c>
      <c r="E27" s="24">
        <v>0</v>
      </c>
      <c r="F27" s="20">
        <v>0</v>
      </c>
      <c r="G27" s="20">
        <v>0</v>
      </c>
      <c r="H27" s="24">
        <v>0</v>
      </c>
      <c r="I27" s="20">
        <v>0</v>
      </c>
      <c r="J27" s="20">
        <v>0</v>
      </c>
      <c r="K27" s="24">
        <v>0</v>
      </c>
      <c r="L27" s="20">
        <v>0</v>
      </c>
      <c r="M27" s="20">
        <v>0</v>
      </c>
      <c r="N27" s="24">
        <v>0</v>
      </c>
      <c r="O27" s="20">
        <v>0</v>
      </c>
      <c r="P27" s="20">
        <v>0</v>
      </c>
      <c r="Q27" s="24">
        <v>0</v>
      </c>
      <c r="R27" s="20">
        <v>0</v>
      </c>
      <c r="S27" s="20">
        <v>0</v>
      </c>
      <c r="T27" s="24">
        <v>0</v>
      </c>
      <c r="U27" s="20">
        <v>0</v>
      </c>
      <c r="V27" s="20">
        <v>0</v>
      </c>
      <c r="W27" s="24">
        <v>0</v>
      </c>
      <c r="X27" s="20">
        <v>0</v>
      </c>
      <c r="Y27" s="20">
        <v>0</v>
      </c>
      <c r="Z27" s="24">
        <v>0</v>
      </c>
      <c r="AA27" s="20">
        <f t="shared" si="8"/>
        <v>0.92</v>
      </c>
      <c r="AB27" s="20">
        <v>0.92</v>
      </c>
      <c r="AC27" s="24">
        <v>0</v>
      </c>
    </row>
    <row r="28" spans="1:37" ht="11.25" customHeight="1" x14ac:dyDescent="0.2">
      <c r="A28" s="29" t="s">
        <v>20</v>
      </c>
      <c r="B28" s="19" t="s">
        <v>99</v>
      </c>
      <c r="C28" s="20">
        <v>88131.020900000003</v>
      </c>
      <c r="D28" s="20">
        <v>88131.020900000003</v>
      </c>
      <c r="E28" s="24">
        <v>0</v>
      </c>
      <c r="F28" s="20">
        <f t="shared" si="1"/>
        <v>126169.00408848449</v>
      </c>
      <c r="G28" s="20">
        <v>126169.00408848449</v>
      </c>
      <c r="H28" s="24">
        <v>0</v>
      </c>
      <c r="I28" s="20">
        <f t="shared" si="2"/>
        <v>129951.61965824886</v>
      </c>
      <c r="J28" s="20">
        <v>129951.61965824886</v>
      </c>
      <c r="K28" s="24">
        <v>0</v>
      </c>
      <c r="L28" s="20">
        <f t="shared" si="3"/>
        <v>109607.09237906168</v>
      </c>
      <c r="M28" s="20">
        <v>109607.09237906168</v>
      </c>
      <c r="N28" s="24">
        <v>0</v>
      </c>
      <c r="O28" s="20">
        <f t="shared" si="4"/>
        <v>86019.221712787199</v>
      </c>
      <c r="P28" s="20">
        <v>86019.221712787199</v>
      </c>
      <c r="Q28" s="24">
        <v>0</v>
      </c>
      <c r="R28" s="20">
        <f t="shared" si="5"/>
        <v>71519.587461968753</v>
      </c>
      <c r="S28" s="20">
        <v>71519.587461968753</v>
      </c>
      <c r="T28" s="24">
        <v>0</v>
      </c>
      <c r="U28" s="20">
        <f t="shared" si="7"/>
        <v>56346.318811642814</v>
      </c>
      <c r="V28" s="20">
        <v>53019.722383345412</v>
      </c>
      <c r="W28" s="24">
        <v>3326.5964282973991</v>
      </c>
      <c r="X28" s="20">
        <f t="shared" si="6"/>
        <v>165677.94067766843</v>
      </c>
      <c r="Y28" s="20">
        <v>162351.34424937103</v>
      </c>
      <c r="Z28" s="24">
        <v>3326.5964282973991</v>
      </c>
      <c r="AA28" s="20">
        <f t="shared" si="8"/>
        <v>177583.17278088175</v>
      </c>
      <c r="AB28" s="20">
        <v>174256.57635258435</v>
      </c>
      <c r="AC28" s="24">
        <v>3326.5964282973991</v>
      </c>
    </row>
    <row r="29" spans="1:37" ht="11.25" customHeight="1" x14ac:dyDescent="0.2">
      <c r="A29" s="29" t="s">
        <v>181</v>
      </c>
      <c r="B29" s="19" t="s">
        <v>151</v>
      </c>
      <c r="C29" s="20">
        <v>0</v>
      </c>
      <c r="D29" s="20">
        <v>2439.7292142857145</v>
      </c>
      <c r="E29" s="24">
        <v>0</v>
      </c>
      <c r="F29" s="20">
        <f t="shared" si="1"/>
        <v>7402.229214285715</v>
      </c>
      <c r="G29" s="20">
        <v>2439.7292142857145</v>
      </c>
      <c r="H29" s="24">
        <v>4962.5</v>
      </c>
      <c r="I29" s="20">
        <f t="shared" si="2"/>
        <v>7402.229214285715</v>
      </c>
      <c r="J29" s="20">
        <v>2439.7292142857145</v>
      </c>
      <c r="K29" s="24">
        <v>4962.5</v>
      </c>
      <c r="L29" s="20">
        <f t="shared" si="3"/>
        <v>7402.229214285715</v>
      </c>
      <c r="M29" s="20">
        <v>2439.7292142857145</v>
      </c>
      <c r="N29" s="24">
        <v>4962.5</v>
      </c>
      <c r="O29" s="20">
        <f t="shared" si="4"/>
        <v>7402.229214285715</v>
      </c>
      <c r="P29" s="20">
        <v>2439.7292142857145</v>
      </c>
      <c r="Q29" s="24">
        <v>4962.5</v>
      </c>
      <c r="R29" s="20">
        <f t="shared" si="5"/>
        <v>7402.229214285715</v>
      </c>
      <c r="S29" s="20">
        <v>2439.7292142857145</v>
      </c>
      <c r="T29" s="24">
        <v>4962.5</v>
      </c>
      <c r="U29" s="20">
        <f t="shared" si="7"/>
        <v>7402.229214285715</v>
      </c>
      <c r="V29" s="20">
        <v>2439.7292142857145</v>
      </c>
      <c r="W29" s="24">
        <v>4962.5</v>
      </c>
      <c r="X29" s="20">
        <f t="shared" si="6"/>
        <v>7402.229214285715</v>
      </c>
      <c r="Y29" s="20">
        <v>2439.7292142857145</v>
      </c>
      <c r="Z29" s="24">
        <v>4962.5</v>
      </c>
      <c r="AA29" s="20">
        <f t="shared" si="8"/>
        <v>7402.229214285715</v>
      </c>
      <c r="AB29" s="20">
        <v>2439.7292142857145</v>
      </c>
      <c r="AC29" s="24">
        <v>4962.5</v>
      </c>
    </row>
    <row r="30" spans="1:37" ht="11.25" customHeight="1" x14ac:dyDescent="0.2">
      <c r="A30" s="29" t="s">
        <v>21</v>
      </c>
      <c r="B30" s="19" t="s">
        <v>100</v>
      </c>
      <c r="C30" s="20">
        <v>0</v>
      </c>
      <c r="D30" s="20">
        <v>0</v>
      </c>
      <c r="E30" s="24">
        <v>0</v>
      </c>
      <c r="F30" s="20">
        <f t="shared" si="1"/>
        <v>0</v>
      </c>
      <c r="G30" s="20">
        <v>0</v>
      </c>
      <c r="H30" s="24">
        <v>0</v>
      </c>
      <c r="I30" s="20">
        <f t="shared" si="2"/>
        <v>0</v>
      </c>
      <c r="J30" s="20">
        <v>0</v>
      </c>
      <c r="K30" s="24">
        <v>0</v>
      </c>
      <c r="L30" s="20">
        <f t="shared" si="3"/>
        <v>0</v>
      </c>
      <c r="M30" s="20">
        <v>0</v>
      </c>
      <c r="N30" s="24">
        <v>0</v>
      </c>
      <c r="O30" s="20">
        <f t="shared" si="4"/>
        <v>0.68769108380890898</v>
      </c>
      <c r="P30" s="20">
        <v>0.68769108380890898</v>
      </c>
      <c r="Q30" s="24">
        <v>0</v>
      </c>
      <c r="R30" s="20">
        <f t="shared" si="5"/>
        <v>28.773011415831775</v>
      </c>
      <c r="S30" s="20">
        <v>28.773011415831775</v>
      </c>
      <c r="T30" s="24">
        <v>0</v>
      </c>
      <c r="U30" s="20">
        <f t="shared" si="7"/>
        <v>28.773011415831775</v>
      </c>
      <c r="V30" s="20">
        <v>28.773011415831775</v>
      </c>
      <c r="W30" s="24">
        <v>0</v>
      </c>
      <c r="X30" s="20">
        <f t="shared" si="6"/>
        <v>28.773011415831775</v>
      </c>
      <c r="Y30" s="20">
        <v>28.773011415831775</v>
      </c>
      <c r="Z30" s="24">
        <v>0</v>
      </c>
      <c r="AA30" s="20">
        <f t="shared" si="8"/>
        <v>0</v>
      </c>
      <c r="AB30" s="20">
        <v>0</v>
      </c>
      <c r="AC30" s="24">
        <v>0</v>
      </c>
      <c r="AD30" s="48"/>
    </row>
    <row r="31" spans="1:37" ht="11.25" customHeight="1" x14ac:dyDescent="0.2">
      <c r="A31" s="29" t="s">
        <v>16</v>
      </c>
      <c r="B31" s="19" t="s">
        <v>101</v>
      </c>
      <c r="C31" s="20">
        <v>90.3</v>
      </c>
      <c r="D31" s="20">
        <v>90.3</v>
      </c>
      <c r="E31" s="24">
        <v>0</v>
      </c>
      <c r="F31" s="20">
        <f t="shared" si="1"/>
        <v>156.63420489106485</v>
      </c>
      <c r="G31" s="20">
        <v>156.63420489106485</v>
      </c>
      <c r="H31" s="24">
        <v>0</v>
      </c>
      <c r="I31" s="20">
        <f t="shared" si="2"/>
        <v>277.19935363927152</v>
      </c>
      <c r="J31" s="20">
        <v>277.19935363927152</v>
      </c>
      <c r="K31" s="24">
        <v>0</v>
      </c>
      <c r="L31" s="20">
        <f t="shared" si="3"/>
        <v>289.50735272628907</v>
      </c>
      <c r="M31" s="20">
        <v>289.50735272628907</v>
      </c>
      <c r="N31" s="24">
        <v>0</v>
      </c>
      <c r="O31" s="20">
        <f t="shared" si="4"/>
        <v>297.3172048999761</v>
      </c>
      <c r="P31" s="20">
        <v>297.3172048999761</v>
      </c>
      <c r="Q31" s="24">
        <v>0</v>
      </c>
      <c r="R31" s="20">
        <f t="shared" si="5"/>
        <v>2556.8103531360057</v>
      </c>
      <c r="S31" s="20">
        <v>2556.8103531360057</v>
      </c>
      <c r="T31" s="24">
        <v>0</v>
      </c>
      <c r="U31" s="20">
        <f t="shared" si="7"/>
        <v>2421.8103531360057</v>
      </c>
      <c r="V31" s="20">
        <v>2421.8103531360057</v>
      </c>
      <c r="W31" s="24">
        <v>0</v>
      </c>
      <c r="X31" s="20">
        <f t="shared" si="6"/>
        <v>2494.569581590652</v>
      </c>
      <c r="Y31" s="20">
        <v>2494.569581590652</v>
      </c>
      <c r="Z31" s="24">
        <v>0</v>
      </c>
      <c r="AA31" s="20">
        <f t="shared" si="8"/>
        <v>2493.0017341989292</v>
      </c>
      <c r="AB31" s="20">
        <v>2493.0017341989292</v>
      </c>
      <c r="AC31" s="24">
        <v>0</v>
      </c>
    </row>
    <row r="32" spans="1:37" ht="11.25" customHeight="1" x14ac:dyDescent="0.2">
      <c r="A32" s="29" t="s">
        <v>229</v>
      </c>
      <c r="B32" s="19" t="s">
        <v>226</v>
      </c>
      <c r="C32" s="20">
        <v>0</v>
      </c>
      <c r="D32" s="20">
        <v>0</v>
      </c>
      <c r="E32" s="24">
        <v>0</v>
      </c>
      <c r="F32" s="20">
        <f t="shared" si="1"/>
        <v>0</v>
      </c>
      <c r="G32" s="20">
        <v>0</v>
      </c>
      <c r="H32" s="24">
        <v>0</v>
      </c>
      <c r="I32" s="20">
        <f t="shared" si="2"/>
        <v>0</v>
      </c>
      <c r="J32" s="20">
        <v>0</v>
      </c>
      <c r="K32" s="24">
        <v>0</v>
      </c>
      <c r="L32" s="20">
        <f t="shared" si="3"/>
        <v>0</v>
      </c>
      <c r="M32" s="20">
        <v>0</v>
      </c>
      <c r="N32" s="24">
        <v>0</v>
      </c>
      <c r="O32" s="20">
        <v>0</v>
      </c>
      <c r="P32" s="20">
        <v>0</v>
      </c>
      <c r="Q32" s="24">
        <v>0</v>
      </c>
      <c r="R32" s="20">
        <f t="shared" si="5"/>
        <v>0</v>
      </c>
      <c r="S32" s="20">
        <v>0</v>
      </c>
      <c r="T32" s="24">
        <v>0</v>
      </c>
      <c r="U32" s="20">
        <f t="shared" si="7"/>
        <v>0</v>
      </c>
      <c r="V32" s="20">
        <v>0</v>
      </c>
      <c r="W32" s="24">
        <v>0</v>
      </c>
      <c r="X32" s="20">
        <f t="shared" si="6"/>
        <v>0</v>
      </c>
      <c r="Y32" s="20">
        <v>0</v>
      </c>
      <c r="Z32" s="24">
        <v>0</v>
      </c>
      <c r="AA32" s="20">
        <f t="shared" si="8"/>
        <v>0</v>
      </c>
      <c r="AB32" s="20"/>
      <c r="AC32" s="24"/>
      <c r="AK32" s="20"/>
    </row>
    <row r="33" spans="1:37" ht="11.25" customHeight="1" x14ac:dyDescent="0.2">
      <c r="A33" s="29" t="s">
        <v>60</v>
      </c>
      <c r="B33" s="19" t="s">
        <v>150</v>
      </c>
      <c r="C33" s="20">
        <v>73.05</v>
      </c>
      <c r="D33" s="20">
        <v>73.05</v>
      </c>
      <c r="E33" s="24">
        <v>0</v>
      </c>
      <c r="F33" s="20">
        <f t="shared" si="1"/>
        <v>73.05</v>
      </c>
      <c r="G33" s="20">
        <v>73.05</v>
      </c>
      <c r="H33" s="24">
        <v>0</v>
      </c>
      <c r="I33" s="20">
        <f t="shared" si="2"/>
        <v>138.51252769059465</v>
      </c>
      <c r="J33" s="20">
        <v>138.51252769059465</v>
      </c>
      <c r="K33" s="24">
        <v>0</v>
      </c>
      <c r="L33" s="20">
        <f t="shared" si="3"/>
        <v>248.73525756623599</v>
      </c>
      <c r="M33" s="20">
        <v>248.73525756623599</v>
      </c>
      <c r="N33" s="24">
        <v>0</v>
      </c>
      <c r="O33" s="20">
        <f t="shared" si="4"/>
        <v>248.73525756623599</v>
      </c>
      <c r="P33" s="20">
        <v>248.73525756623599</v>
      </c>
      <c r="Q33" s="24">
        <v>0</v>
      </c>
      <c r="R33" s="20">
        <f t="shared" si="5"/>
        <v>248.73525756623599</v>
      </c>
      <c r="S33" s="20">
        <v>248.73525756623599</v>
      </c>
      <c r="T33" s="24">
        <v>0</v>
      </c>
      <c r="U33" s="20">
        <f t="shared" si="7"/>
        <v>248.73525756623599</v>
      </c>
      <c r="V33" s="20">
        <v>248.73525756623599</v>
      </c>
      <c r="W33" s="24">
        <v>0</v>
      </c>
      <c r="X33" s="20">
        <f t="shared" si="6"/>
        <v>248.73525756623599</v>
      </c>
      <c r="Y33" s="20">
        <v>248.73525756623599</v>
      </c>
      <c r="Z33" s="24">
        <v>0</v>
      </c>
      <c r="AA33" s="20">
        <f t="shared" si="8"/>
        <v>248.73525756623599</v>
      </c>
      <c r="AB33" s="20">
        <v>248.73525756623599</v>
      </c>
      <c r="AC33" s="24">
        <v>0</v>
      </c>
    </row>
    <row r="34" spans="1:37" ht="11.25" customHeight="1" x14ac:dyDescent="0.2">
      <c r="A34" s="29" t="s">
        <v>194</v>
      </c>
      <c r="B34" s="19" t="s">
        <v>157</v>
      </c>
      <c r="C34" s="20">
        <v>0</v>
      </c>
      <c r="D34" s="20">
        <v>0</v>
      </c>
      <c r="E34" s="24">
        <v>0</v>
      </c>
      <c r="F34" s="20">
        <f t="shared" si="1"/>
        <v>0</v>
      </c>
      <c r="G34" s="20">
        <v>0</v>
      </c>
      <c r="H34" s="24">
        <v>0</v>
      </c>
      <c r="I34" s="20">
        <f t="shared" si="2"/>
        <v>0</v>
      </c>
      <c r="J34" s="20">
        <v>0</v>
      </c>
      <c r="K34" s="24">
        <v>0</v>
      </c>
      <c r="L34" s="20">
        <f t="shared" si="3"/>
        <v>0</v>
      </c>
      <c r="M34" s="20">
        <v>0</v>
      </c>
      <c r="N34" s="24">
        <v>0</v>
      </c>
      <c r="O34" s="20">
        <f t="shared" si="4"/>
        <v>0</v>
      </c>
      <c r="P34" s="20">
        <v>0</v>
      </c>
      <c r="Q34" s="24">
        <v>0</v>
      </c>
      <c r="R34" s="20">
        <f t="shared" si="5"/>
        <v>46.855722942981089</v>
      </c>
      <c r="S34" s="20">
        <v>46.855722942981089</v>
      </c>
      <c r="T34" s="24">
        <v>0</v>
      </c>
      <c r="U34" s="20">
        <f t="shared" si="7"/>
        <v>46.855722942981089</v>
      </c>
      <c r="V34" s="20">
        <v>46.855722942981089</v>
      </c>
      <c r="W34" s="24">
        <v>0</v>
      </c>
      <c r="X34" s="20">
        <f t="shared" si="6"/>
        <v>46.855722942981089</v>
      </c>
      <c r="Y34" s="20">
        <v>46.855722942981089</v>
      </c>
      <c r="Z34" s="24">
        <v>0</v>
      </c>
      <c r="AA34" s="20">
        <f t="shared" si="8"/>
        <v>46.855722942981089</v>
      </c>
      <c r="AB34" s="20">
        <v>46.855722942981089</v>
      </c>
      <c r="AC34" s="24">
        <v>0</v>
      </c>
    </row>
    <row r="35" spans="1:37" ht="11.25" customHeight="1" x14ac:dyDescent="0.2">
      <c r="A35" s="29" t="s">
        <v>25</v>
      </c>
      <c r="B35" s="19" t="s">
        <v>153</v>
      </c>
      <c r="C35" s="20">
        <v>8356.68</v>
      </c>
      <c r="D35" s="20">
        <v>8356.68</v>
      </c>
      <c r="E35" s="24">
        <v>0</v>
      </c>
      <c r="F35" s="20">
        <f t="shared" si="1"/>
        <v>8447.1964420231616</v>
      </c>
      <c r="G35" s="20">
        <v>8447.1964420231616</v>
      </c>
      <c r="H35" s="24">
        <v>0</v>
      </c>
      <c r="I35" s="20">
        <f t="shared" si="2"/>
        <v>8468.9900085334884</v>
      </c>
      <c r="J35" s="20">
        <v>8468.9900085334884</v>
      </c>
      <c r="K35" s="24">
        <v>0</v>
      </c>
      <c r="L35" s="20">
        <f t="shared" si="3"/>
        <v>8505.6849923545869</v>
      </c>
      <c r="M35" s="20">
        <v>8505.6849923545869</v>
      </c>
      <c r="N35" s="24">
        <v>0</v>
      </c>
      <c r="O35" s="20">
        <f t="shared" si="4"/>
        <v>8505.6849923545869</v>
      </c>
      <c r="P35" s="20">
        <v>8505.6849923545869</v>
      </c>
      <c r="Q35" s="24">
        <v>0</v>
      </c>
      <c r="R35" s="20">
        <f t="shared" si="5"/>
        <v>8505.6849923545869</v>
      </c>
      <c r="S35" s="20">
        <v>8505.6849923545869</v>
      </c>
      <c r="T35" s="24">
        <v>0</v>
      </c>
      <c r="U35" s="20">
        <f t="shared" si="7"/>
        <v>8505.6849923545869</v>
      </c>
      <c r="V35" s="20">
        <v>8505.6849923545869</v>
      </c>
      <c r="W35" s="24">
        <v>0</v>
      </c>
      <c r="X35" s="20">
        <f t="shared" si="6"/>
        <v>8505.6849923545869</v>
      </c>
      <c r="Y35" s="20">
        <v>8505.6849923545869</v>
      </c>
      <c r="Z35" s="24">
        <v>0</v>
      </c>
      <c r="AA35" s="20">
        <f t="shared" si="8"/>
        <v>8505.6849923545869</v>
      </c>
      <c r="AB35" s="20">
        <v>8505.6849923545869</v>
      </c>
      <c r="AC35" s="24">
        <v>0</v>
      </c>
    </row>
    <row r="36" spans="1:37" ht="11.25" customHeight="1" x14ac:dyDescent="0.2">
      <c r="A36" s="29" t="s">
        <v>190</v>
      </c>
      <c r="B36" s="19" t="s">
        <v>102</v>
      </c>
      <c r="C36" s="20">
        <v>104</v>
      </c>
      <c r="D36" s="20">
        <v>104</v>
      </c>
      <c r="E36" s="24">
        <v>0</v>
      </c>
      <c r="F36" s="20">
        <f t="shared" si="1"/>
        <v>1596.2505658859645</v>
      </c>
      <c r="G36" s="20">
        <v>1596.2505658859645</v>
      </c>
      <c r="H36" s="24">
        <v>0</v>
      </c>
      <c r="I36" s="20">
        <f t="shared" si="2"/>
        <v>1659.9075818269012</v>
      </c>
      <c r="J36" s="20">
        <v>1659.9075818269012</v>
      </c>
      <c r="K36" s="24">
        <v>0</v>
      </c>
      <c r="L36" s="20">
        <f t="shared" si="3"/>
        <v>1661.3037364053257</v>
      </c>
      <c r="M36" s="20">
        <v>1661.3037364053257</v>
      </c>
      <c r="N36" s="24">
        <v>0</v>
      </c>
      <c r="O36" s="20">
        <f t="shared" si="4"/>
        <v>1705.60768390969</v>
      </c>
      <c r="P36" s="20">
        <v>1705.60768390969</v>
      </c>
      <c r="Q36" s="24">
        <v>0</v>
      </c>
      <c r="R36" s="20">
        <f t="shared" si="5"/>
        <v>1833.9981699114546</v>
      </c>
      <c r="S36" s="20">
        <v>1833.9981699114546</v>
      </c>
      <c r="T36" s="24">
        <v>0</v>
      </c>
      <c r="U36" s="20">
        <f t="shared" si="7"/>
        <v>1926.740688669759</v>
      </c>
      <c r="V36" s="20">
        <v>1926.740688669759</v>
      </c>
      <c r="W36" s="24">
        <v>0</v>
      </c>
      <c r="X36" s="20">
        <f t="shared" si="6"/>
        <v>2992.4706055473084</v>
      </c>
      <c r="Y36" s="20">
        <v>2992.4706055473084</v>
      </c>
      <c r="Z36" s="24">
        <v>0</v>
      </c>
      <c r="AA36" s="20">
        <f t="shared" si="8"/>
        <v>2915.4336055473086</v>
      </c>
      <c r="AB36" s="20">
        <v>2915.4336055473086</v>
      </c>
      <c r="AC36" s="24">
        <v>0</v>
      </c>
    </row>
    <row r="37" spans="1:37" ht="11.25" customHeight="1" x14ac:dyDescent="0.2">
      <c r="A37" s="29" t="s">
        <v>195</v>
      </c>
      <c r="B37" s="19" t="s">
        <v>158</v>
      </c>
      <c r="C37" s="20">
        <v>24.93</v>
      </c>
      <c r="D37" s="20">
        <v>24.93</v>
      </c>
      <c r="E37" s="24">
        <v>0</v>
      </c>
      <c r="F37" s="20">
        <f t="shared" si="1"/>
        <v>24.93</v>
      </c>
      <c r="G37" s="20">
        <v>24.93</v>
      </c>
      <c r="H37" s="24">
        <v>0</v>
      </c>
      <c r="I37" s="20">
        <f t="shared" si="2"/>
        <v>24.93</v>
      </c>
      <c r="J37" s="20">
        <v>24.93</v>
      </c>
      <c r="K37" s="24">
        <v>0</v>
      </c>
      <c r="L37" s="20">
        <f t="shared" si="3"/>
        <v>24.93</v>
      </c>
      <c r="M37" s="20">
        <v>24.93</v>
      </c>
      <c r="N37" s="24">
        <v>0</v>
      </c>
      <c r="O37" s="20">
        <f t="shared" si="4"/>
        <v>24.93</v>
      </c>
      <c r="P37" s="20">
        <v>24.93</v>
      </c>
      <c r="Q37" s="24">
        <v>0</v>
      </c>
      <c r="R37" s="20">
        <f t="shared" si="5"/>
        <v>24.93</v>
      </c>
      <c r="S37" s="20">
        <v>24.93</v>
      </c>
      <c r="T37" s="24">
        <v>0</v>
      </c>
      <c r="U37" s="20">
        <f t="shared" si="7"/>
        <v>24.93</v>
      </c>
      <c r="V37" s="20">
        <v>24.93</v>
      </c>
      <c r="W37" s="24">
        <v>0</v>
      </c>
      <c r="X37" s="20">
        <f t="shared" si="6"/>
        <v>24.93</v>
      </c>
      <c r="Y37" s="20">
        <v>24.93</v>
      </c>
      <c r="Z37" s="24">
        <v>0</v>
      </c>
      <c r="AA37" s="20">
        <f t="shared" si="8"/>
        <v>24.93</v>
      </c>
      <c r="AB37" s="20">
        <v>24.93</v>
      </c>
      <c r="AC37" s="24">
        <v>0</v>
      </c>
    </row>
    <row r="38" spans="1:37" ht="11.25" customHeight="1" x14ac:dyDescent="0.2">
      <c r="A38" s="29" t="s">
        <v>192</v>
      </c>
      <c r="B38" s="19" t="s">
        <v>155</v>
      </c>
      <c r="C38" s="20">
        <v>115</v>
      </c>
      <c r="D38" s="20">
        <v>115</v>
      </c>
      <c r="E38" s="24">
        <v>0</v>
      </c>
      <c r="F38" s="20">
        <f t="shared" si="1"/>
        <v>115</v>
      </c>
      <c r="G38" s="20">
        <v>115</v>
      </c>
      <c r="H38" s="24">
        <v>0</v>
      </c>
      <c r="I38" s="20">
        <f t="shared" si="2"/>
        <v>115</v>
      </c>
      <c r="J38" s="20">
        <v>115</v>
      </c>
      <c r="K38" s="24">
        <v>0</v>
      </c>
      <c r="L38" s="20">
        <f t="shared" si="3"/>
        <v>115</v>
      </c>
      <c r="M38" s="20">
        <v>115</v>
      </c>
      <c r="N38" s="24">
        <v>0</v>
      </c>
      <c r="O38" s="20">
        <f t="shared" si="4"/>
        <v>115</v>
      </c>
      <c r="P38" s="20">
        <v>115</v>
      </c>
      <c r="Q38" s="24">
        <v>0</v>
      </c>
      <c r="R38" s="20">
        <f t="shared" si="5"/>
        <v>115</v>
      </c>
      <c r="S38" s="20">
        <v>115</v>
      </c>
      <c r="T38" s="24">
        <v>0</v>
      </c>
      <c r="U38" s="20">
        <f t="shared" si="7"/>
        <v>115</v>
      </c>
      <c r="V38" s="20">
        <v>115</v>
      </c>
      <c r="W38" s="24">
        <v>0</v>
      </c>
      <c r="X38" s="20">
        <f t="shared" si="6"/>
        <v>115</v>
      </c>
      <c r="Y38" s="20">
        <v>115</v>
      </c>
      <c r="Z38" s="24">
        <v>0</v>
      </c>
      <c r="AA38" s="20">
        <f t="shared" si="8"/>
        <v>115</v>
      </c>
      <c r="AB38" s="20">
        <v>115</v>
      </c>
      <c r="AC38" s="24">
        <v>0</v>
      </c>
    </row>
    <row r="39" spans="1:37" ht="11.25" customHeight="1" x14ac:dyDescent="0.2">
      <c r="A39" s="29" t="s">
        <v>193</v>
      </c>
      <c r="B39" s="19" t="s">
        <v>156</v>
      </c>
      <c r="C39" s="20">
        <v>253</v>
      </c>
      <c r="D39" s="20">
        <v>253</v>
      </c>
      <c r="E39" s="24">
        <v>0</v>
      </c>
      <c r="F39" s="20">
        <f t="shared" si="1"/>
        <v>253</v>
      </c>
      <c r="G39" s="20">
        <v>253</v>
      </c>
      <c r="H39" s="24">
        <v>0</v>
      </c>
      <c r="I39" s="20">
        <f t="shared" si="2"/>
        <v>253</v>
      </c>
      <c r="J39" s="20">
        <v>253</v>
      </c>
      <c r="K39" s="24">
        <v>0</v>
      </c>
      <c r="L39" s="20">
        <f t="shared" si="3"/>
        <v>253</v>
      </c>
      <c r="M39" s="20">
        <v>253</v>
      </c>
      <c r="N39" s="24">
        <v>0</v>
      </c>
      <c r="O39" s="20">
        <f t="shared" si="4"/>
        <v>253</v>
      </c>
      <c r="P39" s="20">
        <v>253</v>
      </c>
      <c r="Q39" s="24">
        <v>0</v>
      </c>
      <c r="R39" s="20">
        <f t="shared" si="5"/>
        <v>253</v>
      </c>
      <c r="S39" s="20">
        <v>253</v>
      </c>
      <c r="T39" s="24">
        <v>0</v>
      </c>
      <c r="U39" s="20">
        <f t="shared" si="7"/>
        <v>253</v>
      </c>
      <c r="V39" s="20">
        <v>253</v>
      </c>
      <c r="W39" s="24">
        <v>0</v>
      </c>
      <c r="X39" s="20">
        <f t="shared" si="6"/>
        <v>253</v>
      </c>
      <c r="Y39" s="20">
        <v>253</v>
      </c>
      <c r="Z39" s="24">
        <v>0</v>
      </c>
      <c r="AA39" s="20">
        <f t="shared" si="8"/>
        <v>253</v>
      </c>
      <c r="AB39" s="20">
        <v>253</v>
      </c>
      <c r="AC39" s="24">
        <v>0</v>
      </c>
    </row>
    <row r="40" spans="1:37" ht="11.25" customHeight="1" x14ac:dyDescent="0.2">
      <c r="A40" s="29" t="s">
        <v>24</v>
      </c>
      <c r="B40" s="19" t="s">
        <v>103</v>
      </c>
      <c r="C40" s="20">
        <v>320.14</v>
      </c>
      <c r="D40" s="20">
        <v>320.14</v>
      </c>
      <c r="E40" s="24">
        <v>0</v>
      </c>
      <c r="F40" s="20">
        <f t="shared" si="1"/>
        <v>2068.4734160230801</v>
      </c>
      <c r="G40" s="20">
        <v>2068.4734160230801</v>
      </c>
      <c r="H40" s="24">
        <v>0</v>
      </c>
      <c r="I40" s="20">
        <f t="shared" si="2"/>
        <v>2444.1763630102164</v>
      </c>
      <c r="J40" s="20">
        <v>2444.1763630102164</v>
      </c>
      <c r="K40" s="24">
        <v>0</v>
      </c>
      <c r="L40" s="20">
        <f t="shared" si="3"/>
        <v>2444.1763630102164</v>
      </c>
      <c r="M40" s="20">
        <v>2444.1763630102164</v>
      </c>
      <c r="N40" s="24">
        <v>0</v>
      </c>
      <c r="O40" s="20">
        <f t="shared" si="4"/>
        <v>2737.4236642850065</v>
      </c>
      <c r="P40" s="20">
        <v>2737.4236642850065</v>
      </c>
      <c r="Q40" s="24">
        <v>0</v>
      </c>
      <c r="R40" s="20">
        <f t="shared" si="5"/>
        <v>2693.5291207995551</v>
      </c>
      <c r="S40" s="20">
        <v>2693.5291207995551</v>
      </c>
      <c r="T40" s="24">
        <v>0</v>
      </c>
      <c r="U40" s="20">
        <f t="shared" si="7"/>
        <v>3207.9193483852109</v>
      </c>
      <c r="V40" s="20">
        <v>3207.9193483852109</v>
      </c>
      <c r="W40" s="24">
        <v>0</v>
      </c>
      <c r="X40" s="20">
        <f t="shared" si="6"/>
        <v>3820.215384575326</v>
      </c>
      <c r="Y40" s="20">
        <v>3820.215384575326</v>
      </c>
      <c r="Z40" s="24">
        <v>0</v>
      </c>
      <c r="AA40" s="20">
        <f t="shared" si="8"/>
        <v>4292.8552304615569</v>
      </c>
      <c r="AB40" s="20">
        <v>4292.8552304615569</v>
      </c>
      <c r="AC40" s="24">
        <v>0</v>
      </c>
    </row>
    <row r="41" spans="1:37" ht="11.25" customHeight="1" x14ac:dyDescent="0.2">
      <c r="A41" s="29" t="s">
        <v>46</v>
      </c>
      <c r="B41" s="19" t="s">
        <v>104</v>
      </c>
      <c r="C41" s="20">
        <v>89.6</v>
      </c>
      <c r="D41" s="20">
        <v>89.6</v>
      </c>
      <c r="E41" s="24">
        <v>0</v>
      </c>
      <c r="F41" s="20">
        <f t="shared" si="1"/>
        <v>842.41179832572084</v>
      </c>
      <c r="G41" s="20">
        <v>842.41179832572084</v>
      </c>
      <c r="H41" s="24">
        <v>0</v>
      </c>
      <c r="I41" s="20">
        <f t="shared" si="2"/>
        <v>842.41179832572084</v>
      </c>
      <c r="J41" s="20">
        <v>842.41179832572084</v>
      </c>
      <c r="K41" s="24">
        <v>0</v>
      </c>
      <c r="L41" s="20">
        <f t="shared" si="3"/>
        <v>842.41179832572084</v>
      </c>
      <c r="M41" s="20">
        <v>842.41179832572084</v>
      </c>
      <c r="N41" s="24">
        <v>0</v>
      </c>
      <c r="O41" s="20">
        <f t="shared" si="4"/>
        <v>867.94110334828792</v>
      </c>
      <c r="P41" s="20">
        <v>867.94110334828792</v>
      </c>
      <c r="Q41" s="24">
        <v>0</v>
      </c>
      <c r="R41" s="20">
        <f t="shared" si="5"/>
        <v>1467.0411812218631</v>
      </c>
      <c r="S41" s="20">
        <v>1467.0411812218631</v>
      </c>
      <c r="T41" s="24">
        <v>0</v>
      </c>
      <c r="U41" s="20">
        <f t="shared" si="7"/>
        <v>1529.049992114321</v>
      </c>
      <c r="V41" s="20">
        <v>1529.049992114321</v>
      </c>
      <c r="W41" s="24">
        <v>0</v>
      </c>
      <c r="X41" s="20">
        <f t="shared" si="6"/>
        <v>1554.9486999983767</v>
      </c>
      <c r="Y41" s="20">
        <v>1554.9486999983767</v>
      </c>
      <c r="Z41" s="24">
        <v>0</v>
      </c>
      <c r="AA41" s="20">
        <f t="shared" si="8"/>
        <v>1565.1159323577845</v>
      </c>
      <c r="AB41" s="20">
        <v>1565.1159323577845</v>
      </c>
      <c r="AC41" s="24">
        <v>0</v>
      </c>
    </row>
    <row r="42" spans="1:37" ht="11.25" customHeight="1" x14ac:dyDescent="0.2">
      <c r="A42" s="29" t="s">
        <v>26</v>
      </c>
      <c r="B42" s="19" t="s">
        <v>105</v>
      </c>
      <c r="C42" s="20">
        <v>15212.65</v>
      </c>
      <c r="D42" s="20">
        <v>15212.65</v>
      </c>
      <c r="E42" s="24">
        <v>0</v>
      </c>
      <c r="F42" s="20">
        <f t="shared" si="1"/>
        <v>18324.321345334847</v>
      </c>
      <c r="G42" s="20">
        <v>16247.892016203681</v>
      </c>
      <c r="H42" s="24">
        <v>2076.4293291311646</v>
      </c>
      <c r="I42" s="20">
        <f t="shared" si="2"/>
        <v>27675.189034690662</v>
      </c>
      <c r="J42" s="20">
        <v>17844.579705559496</v>
      </c>
      <c r="K42" s="24">
        <v>9830.6093291311663</v>
      </c>
      <c r="L42" s="20">
        <f t="shared" si="3"/>
        <v>31065.799743193347</v>
      </c>
      <c r="M42" s="20">
        <v>19361.630414062187</v>
      </c>
      <c r="N42" s="24">
        <v>11704.169329131162</v>
      </c>
      <c r="O42" s="20">
        <f t="shared" si="4"/>
        <v>42369.287214000302</v>
      </c>
      <c r="P42" s="20">
        <v>23610.005274869134</v>
      </c>
      <c r="Q42" s="24">
        <v>18759.281939131168</v>
      </c>
      <c r="R42" s="20">
        <f t="shared" si="5"/>
        <v>49642.289431494348</v>
      </c>
      <c r="S42" s="20">
        <v>24332.34749236318</v>
      </c>
      <c r="T42" s="24">
        <v>25309.941939131168</v>
      </c>
      <c r="U42" s="20">
        <f t="shared" si="7"/>
        <v>53392.778443088653</v>
      </c>
      <c r="V42" s="20">
        <v>24790.546503957496</v>
      </c>
      <c r="W42" s="24">
        <v>28602.231939131161</v>
      </c>
      <c r="X42" s="20">
        <f t="shared" si="6"/>
        <v>56094.092657486413</v>
      </c>
      <c r="Y42" s="20">
        <v>27341.860718355245</v>
      </c>
      <c r="Z42" s="24">
        <v>28752.231939131165</v>
      </c>
      <c r="AA42" s="20">
        <f t="shared" si="8"/>
        <v>58789.907744514254</v>
      </c>
      <c r="AB42" s="20">
        <v>30037.675805383089</v>
      </c>
      <c r="AC42" s="24">
        <v>28752.231939131165</v>
      </c>
      <c r="AK42" s="42"/>
    </row>
    <row r="43" spans="1:37" ht="11.25" customHeight="1" x14ac:dyDescent="0.2">
      <c r="A43" s="29" t="s">
        <v>54</v>
      </c>
      <c r="B43" s="19" t="s">
        <v>106</v>
      </c>
      <c r="C43" s="20">
        <v>432355.57794594014</v>
      </c>
      <c r="D43" s="20">
        <v>273742.36436174996</v>
      </c>
      <c r="E43" s="24">
        <v>158613.21358419021</v>
      </c>
      <c r="F43" s="20">
        <v>522425.4714239813</v>
      </c>
      <c r="G43" s="20">
        <v>323669.66508979106</v>
      </c>
      <c r="H43" s="24">
        <v>198755.80633419022</v>
      </c>
      <c r="I43" s="20">
        <v>531128.5662524316</v>
      </c>
      <c r="J43" s="20">
        <v>333876.5799182413</v>
      </c>
      <c r="K43" s="24">
        <v>197251.98633419021</v>
      </c>
      <c r="L43" s="20">
        <v>502641.60159538308</v>
      </c>
      <c r="M43" s="20">
        <v>293091.69640501548</v>
      </c>
      <c r="N43" s="24">
        <v>209549.90518000003</v>
      </c>
      <c r="O43" s="20">
        <v>467763.12953620433</v>
      </c>
      <c r="P43" s="20">
        <v>257873.41652583692</v>
      </c>
      <c r="Q43" s="24">
        <v>209889.71300000002</v>
      </c>
      <c r="R43" s="20">
        <v>441432.44569761917</v>
      </c>
      <c r="S43" s="20">
        <v>237358.61851725189</v>
      </c>
      <c r="T43" s="24">
        <v>204073.82716999992</v>
      </c>
      <c r="U43" s="20">
        <v>365467.51875537523</v>
      </c>
      <c r="V43" s="20">
        <v>182122.59490834115</v>
      </c>
      <c r="W43" s="24">
        <v>183344.92383666665</v>
      </c>
      <c r="X43" s="20">
        <f t="shared" si="6"/>
        <v>402593.74286731996</v>
      </c>
      <c r="Y43" s="20">
        <v>200458.26903065335</v>
      </c>
      <c r="Z43" s="24">
        <v>202135.47383666664</v>
      </c>
      <c r="AA43" s="20">
        <f t="shared" si="8"/>
        <v>441325.40041430906</v>
      </c>
      <c r="AB43" s="20">
        <v>244117.3625776424</v>
      </c>
      <c r="AC43" s="24">
        <v>197208.03783666666</v>
      </c>
      <c r="AK43" s="42"/>
    </row>
    <row r="44" spans="1:37" ht="11.25" customHeight="1" x14ac:dyDescent="0.2">
      <c r="A44" s="29" t="s">
        <v>191</v>
      </c>
      <c r="B44" s="19" t="s">
        <v>154</v>
      </c>
      <c r="C44" s="20">
        <v>25</v>
      </c>
      <c r="D44" s="20">
        <v>25</v>
      </c>
      <c r="E44" s="24">
        <v>0</v>
      </c>
      <c r="F44" s="20">
        <f t="shared" ref="F44:F96" si="9">G44+H44</f>
        <v>25</v>
      </c>
      <c r="G44" s="20">
        <v>25</v>
      </c>
      <c r="H44" s="24">
        <v>0</v>
      </c>
      <c r="I44" s="20">
        <f t="shared" ref="I44:I96" si="10">J44+K44</f>
        <v>25</v>
      </c>
      <c r="J44" s="20">
        <v>25</v>
      </c>
      <c r="K44" s="24">
        <v>0</v>
      </c>
      <c r="L44" s="20">
        <f t="shared" ref="L44:L96" si="11">M44+N44</f>
        <v>25</v>
      </c>
      <c r="M44" s="20">
        <v>25</v>
      </c>
      <c r="N44" s="24">
        <v>0</v>
      </c>
      <c r="O44" s="20">
        <f t="shared" ref="O44:O96" si="12">P44+Q44</f>
        <v>25</v>
      </c>
      <c r="P44" s="20">
        <v>25</v>
      </c>
      <c r="Q44" s="24">
        <v>0</v>
      </c>
      <c r="R44" s="20">
        <f t="shared" ref="R44:R96" si="13">S44+T44</f>
        <v>25</v>
      </c>
      <c r="S44" s="20">
        <v>25</v>
      </c>
      <c r="T44" s="24">
        <v>0</v>
      </c>
      <c r="U44" s="20">
        <f t="shared" ref="U44:U96" si="14">V44+W44</f>
        <v>25</v>
      </c>
      <c r="V44" s="20">
        <v>25</v>
      </c>
      <c r="W44" s="24">
        <v>0</v>
      </c>
      <c r="X44" s="20">
        <f t="shared" si="6"/>
        <v>25</v>
      </c>
      <c r="Y44" s="20">
        <v>25</v>
      </c>
      <c r="Z44" s="24">
        <v>0</v>
      </c>
      <c r="AA44" s="20">
        <f t="shared" si="8"/>
        <v>25</v>
      </c>
      <c r="AB44" s="20">
        <v>25</v>
      </c>
      <c r="AC44" s="24">
        <v>0</v>
      </c>
    </row>
    <row r="45" spans="1:37" ht="11.25" customHeight="1" x14ac:dyDescent="0.2">
      <c r="A45" s="29" t="s">
        <v>28</v>
      </c>
      <c r="B45" s="19" t="s">
        <v>107</v>
      </c>
      <c r="C45" s="20">
        <v>14288.15</v>
      </c>
      <c r="D45" s="20">
        <v>14288.15</v>
      </c>
      <c r="E45" s="24">
        <v>0</v>
      </c>
      <c r="F45" s="20">
        <f t="shared" si="9"/>
        <v>14719.041760902983</v>
      </c>
      <c r="G45" s="20">
        <v>14719.041760902983</v>
      </c>
      <c r="H45" s="24">
        <v>0</v>
      </c>
      <c r="I45" s="20">
        <f t="shared" si="10"/>
        <v>16164.940341280771</v>
      </c>
      <c r="J45" s="20">
        <v>16164.940341280771</v>
      </c>
      <c r="K45" s="24">
        <v>0</v>
      </c>
      <c r="L45" s="20">
        <f t="shared" si="11"/>
        <v>17370.778567608959</v>
      </c>
      <c r="M45" s="20">
        <v>17370.778567608959</v>
      </c>
      <c r="N45" s="24">
        <v>0</v>
      </c>
      <c r="O45" s="20">
        <f t="shared" si="12"/>
        <v>20219.11421305894</v>
      </c>
      <c r="P45" s="20">
        <v>20219.11421305894</v>
      </c>
      <c r="Q45" s="24">
        <v>0</v>
      </c>
      <c r="R45" s="20">
        <f t="shared" si="13"/>
        <v>20557.932633900626</v>
      </c>
      <c r="S45" s="20">
        <v>20557.932633900626</v>
      </c>
      <c r="T45" s="24">
        <v>0</v>
      </c>
      <c r="U45" s="20">
        <f t="shared" si="14"/>
        <v>21170.611170191038</v>
      </c>
      <c r="V45" s="20">
        <v>21160.611170191038</v>
      </c>
      <c r="W45" s="24">
        <v>10</v>
      </c>
      <c r="X45" s="20">
        <f t="shared" si="6"/>
        <v>21209.747636195869</v>
      </c>
      <c r="Y45" s="20">
        <v>21199.747636195869</v>
      </c>
      <c r="Z45" s="24">
        <v>10</v>
      </c>
      <c r="AA45" s="20">
        <f t="shared" si="8"/>
        <v>21208.277636195868</v>
      </c>
      <c r="AB45" s="20">
        <v>21198.277636195868</v>
      </c>
      <c r="AC45" s="24">
        <v>10</v>
      </c>
    </row>
    <row r="46" spans="1:37" ht="11.25" customHeight="1" x14ac:dyDescent="0.2">
      <c r="A46" s="29" t="s">
        <v>9</v>
      </c>
      <c r="B46" s="19" t="s">
        <v>108</v>
      </c>
      <c r="C46" s="20">
        <v>134682.50166666668</v>
      </c>
      <c r="D46" s="20">
        <v>127350.99</v>
      </c>
      <c r="E46" s="24">
        <v>7331.511666666669</v>
      </c>
      <c r="F46" s="20">
        <f t="shared" si="9"/>
        <v>159239.14293033356</v>
      </c>
      <c r="G46" s="20">
        <v>153251.26626366688</v>
      </c>
      <c r="H46" s="24">
        <v>5987.8766666666688</v>
      </c>
      <c r="I46" s="20">
        <f t="shared" si="10"/>
        <v>175866.07256031752</v>
      </c>
      <c r="J46" s="20">
        <v>155282.40256031751</v>
      </c>
      <c r="K46" s="24">
        <v>20583.669999999998</v>
      </c>
      <c r="L46" s="20">
        <f t="shared" si="11"/>
        <v>176694.18233243766</v>
      </c>
      <c r="M46" s="20">
        <v>155435.95233243765</v>
      </c>
      <c r="N46" s="24">
        <v>21258.229999999996</v>
      </c>
      <c r="O46" s="20">
        <f t="shared" si="12"/>
        <v>173583.36663928392</v>
      </c>
      <c r="P46" s="20">
        <v>154215.51663928392</v>
      </c>
      <c r="Q46" s="24">
        <v>19367.849999999999</v>
      </c>
      <c r="R46" s="20">
        <f t="shared" si="13"/>
        <v>177431.53384615897</v>
      </c>
      <c r="S46" s="20">
        <v>156166.68384615897</v>
      </c>
      <c r="T46" s="24">
        <v>21264.850000000002</v>
      </c>
      <c r="U46" s="20">
        <f t="shared" si="14"/>
        <v>179951.92174495067</v>
      </c>
      <c r="V46" s="20">
        <v>155217.54774495066</v>
      </c>
      <c r="W46" s="24">
        <v>24734.374000000003</v>
      </c>
      <c r="X46" s="20">
        <f t="shared" si="6"/>
        <v>190964.40072965733</v>
      </c>
      <c r="Y46" s="20">
        <v>153532.63872965731</v>
      </c>
      <c r="Z46" s="24">
        <v>37431.762000000002</v>
      </c>
      <c r="AA46" s="20">
        <f t="shared" si="8"/>
        <v>238333.54984289253</v>
      </c>
      <c r="AB46" s="20">
        <v>150368.87784289254</v>
      </c>
      <c r="AC46" s="24">
        <v>87964.671999999991</v>
      </c>
    </row>
    <row r="47" spans="1:37" ht="11.25" customHeight="1" x14ac:dyDescent="0.2">
      <c r="A47" s="29" t="s">
        <v>196</v>
      </c>
      <c r="B47" s="19" t="s">
        <v>159</v>
      </c>
      <c r="C47" s="20">
        <v>0</v>
      </c>
      <c r="D47" s="20">
        <v>0</v>
      </c>
      <c r="E47" s="24">
        <v>0</v>
      </c>
      <c r="F47" s="20">
        <f t="shared" si="9"/>
        <v>0</v>
      </c>
      <c r="G47" s="20">
        <v>0</v>
      </c>
      <c r="H47" s="24">
        <v>0</v>
      </c>
      <c r="I47" s="20">
        <f t="shared" si="10"/>
        <v>0</v>
      </c>
      <c r="J47" s="20">
        <v>0</v>
      </c>
      <c r="K47" s="24">
        <v>0</v>
      </c>
      <c r="L47" s="20">
        <f t="shared" si="11"/>
        <v>0</v>
      </c>
      <c r="M47" s="20">
        <v>0</v>
      </c>
      <c r="N47" s="24">
        <v>0</v>
      </c>
      <c r="O47" s="20">
        <f t="shared" si="12"/>
        <v>0</v>
      </c>
      <c r="P47" s="20">
        <v>0</v>
      </c>
      <c r="Q47" s="24">
        <v>0</v>
      </c>
      <c r="R47" s="20">
        <f t="shared" si="13"/>
        <v>0</v>
      </c>
      <c r="S47" s="20">
        <v>0</v>
      </c>
      <c r="T47" s="24">
        <v>0</v>
      </c>
      <c r="U47" s="20">
        <f t="shared" si="14"/>
        <v>0</v>
      </c>
      <c r="V47" s="20">
        <v>0</v>
      </c>
      <c r="W47" s="24">
        <v>0</v>
      </c>
      <c r="X47" s="20">
        <f t="shared" si="6"/>
        <v>0</v>
      </c>
      <c r="Y47" s="20">
        <v>0</v>
      </c>
      <c r="Z47" s="24">
        <v>0</v>
      </c>
      <c r="AA47" s="20">
        <f t="shared" si="8"/>
        <v>0</v>
      </c>
      <c r="AB47" s="20">
        <v>0</v>
      </c>
      <c r="AC47" s="24">
        <v>0</v>
      </c>
    </row>
    <row r="48" spans="1:37" ht="11.25" customHeight="1" x14ac:dyDescent="0.2">
      <c r="A48" s="29" t="s">
        <v>179</v>
      </c>
      <c r="B48" s="19" t="s">
        <v>148</v>
      </c>
      <c r="C48" s="20">
        <v>12</v>
      </c>
      <c r="D48" s="20">
        <v>12</v>
      </c>
      <c r="E48" s="24">
        <v>0</v>
      </c>
      <c r="F48" s="20">
        <f t="shared" si="9"/>
        <v>12</v>
      </c>
      <c r="G48" s="20">
        <v>12</v>
      </c>
      <c r="H48" s="24">
        <v>0</v>
      </c>
      <c r="I48" s="20">
        <f t="shared" si="10"/>
        <v>12</v>
      </c>
      <c r="J48" s="20">
        <v>12</v>
      </c>
      <c r="K48" s="24">
        <v>0</v>
      </c>
      <c r="L48" s="20">
        <f t="shared" si="11"/>
        <v>12</v>
      </c>
      <c r="M48" s="20">
        <v>12</v>
      </c>
      <c r="N48" s="24">
        <v>0</v>
      </c>
      <c r="O48" s="20">
        <f t="shared" si="12"/>
        <v>12</v>
      </c>
      <c r="P48" s="20">
        <v>12</v>
      </c>
      <c r="Q48" s="24">
        <v>0</v>
      </c>
      <c r="R48" s="20">
        <f t="shared" si="13"/>
        <v>12</v>
      </c>
      <c r="S48" s="20">
        <v>12</v>
      </c>
      <c r="T48" s="24">
        <v>0</v>
      </c>
      <c r="U48" s="20">
        <f t="shared" si="14"/>
        <v>12</v>
      </c>
      <c r="V48" s="20">
        <v>12</v>
      </c>
      <c r="W48" s="24">
        <v>0</v>
      </c>
      <c r="X48" s="20">
        <f t="shared" si="6"/>
        <v>12</v>
      </c>
      <c r="Y48" s="20">
        <v>12</v>
      </c>
      <c r="Z48" s="24">
        <v>0</v>
      </c>
      <c r="AA48" s="20">
        <f t="shared" si="8"/>
        <v>12</v>
      </c>
      <c r="AB48" s="20">
        <v>12</v>
      </c>
      <c r="AC48" s="24">
        <v>0</v>
      </c>
    </row>
    <row r="49" spans="1:37" ht="11.25" customHeight="1" x14ac:dyDescent="0.2">
      <c r="A49" s="29" t="s">
        <v>8</v>
      </c>
      <c r="B49" s="19" t="s">
        <v>109</v>
      </c>
      <c r="C49" s="20">
        <v>1266042.0517989395</v>
      </c>
      <c r="D49" s="20">
        <v>285860.57238672272</v>
      </c>
      <c r="E49" s="24">
        <v>980181.47941221669</v>
      </c>
      <c r="F49" s="20">
        <f t="shared" si="9"/>
        <v>3974007.517245675</v>
      </c>
      <c r="G49" s="20">
        <v>664596.85574383475</v>
      </c>
      <c r="H49" s="24">
        <v>3309410.6615018402</v>
      </c>
      <c r="I49" s="20">
        <f t="shared" si="10"/>
        <v>6233458.9544777628</v>
      </c>
      <c r="J49" s="20">
        <v>1022689.4140754055</v>
      </c>
      <c r="K49" s="24">
        <v>5210769.5404023575</v>
      </c>
      <c r="L49" s="20">
        <f t="shared" si="11"/>
        <v>7782545.4778851764</v>
      </c>
      <c r="M49" s="20">
        <v>954532.5515458819</v>
      </c>
      <c r="N49" s="24">
        <v>6828012.9263392948</v>
      </c>
      <c r="O49" s="20">
        <f t="shared" si="12"/>
        <v>7778141.1518043038</v>
      </c>
      <c r="P49" s="20">
        <v>862155.42890278215</v>
      </c>
      <c r="Q49" s="24">
        <v>6915985.7229015213</v>
      </c>
      <c r="R49" s="20">
        <f t="shared" si="13"/>
        <v>7732847.7213774305</v>
      </c>
      <c r="S49" s="20">
        <v>833137.38527082256</v>
      </c>
      <c r="T49" s="24">
        <v>6899710.3361066077</v>
      </c>
      <c r="U49" s="20">
        <f t="shared" si="14"/>
        <v>3851040.5134957493</v>
      </c>
      <c r="V49" s="20">
        <v>731160.21888807009</v>
      </c>
      <c r="W49" s="24">
        <v>3119880.2946076794</v>
      </c>
      <c r="X49" s="20">
        <f t="shared" si="6"/>
        <v>4610169.2101309216</v>
      </c>
      <c r="Y49" s="20">
        <v>695103.53009925783</v>
      </c>
      <c r="Z49" s="24">
        <v>3915065.6800316637</v>
      </c>
      <c r="AA49" s="20">
        <f t="shared" si="8"/>
        <v>5989582.7105963407</v>
      </c>
      <c r="AB49" s="20">
        <v>951737.32056467712</v>
      </c>
      <c r="AC49" s="24">
        <v>5037845.3900316637</v>
      </c>
      <c r="AK49" s="42"/>
    </row>
    <row r="50" spans="1:37" ht="11.25" customHeight="1" x14ac:dyDescent="0.2">
      <c r="A50" s="29" t="s">
        <v>41</v>
      </c>
      <c r="B50" s="19" t="s">
        <v>110</v>
      </c>
      <c r="C50" s="20">
        <v>40</v>
      </c>
      <c r="D50" s="20">
        <v>40</v>
      </c>
      <c r="E50" s="24">
        <v>0</v>
      </c>
      <c r="F50" s="20">
        <f t="shared" si="9"/>
        <v>40</v>
      </c>
      <c r="G50" s="20">
        <v>40</v>
      </c>
      <c r="H50" s="24">
        <v>0</v>
      </c>
      <c r="I50" s="20">
        <f t="shared" si="10"/>
        <v>40</v>
      </c>
      <c r="J50" s="20">
        <v>40</v>
      </c>
      <c r="K50" s="24">
        <v>0</v>
      </c>
      <c r="L50" s="20">
        <f t="shared" si="11"/>
        <v>40</v>
      </c>
      <c r="M50" s="20">
        <v>40</v>
      </c>
      <c r="N50" s="24">
        <v>0</v>
      </c>
      <c r="O50" s="20">
        <f t="shared" si="12"/>
        <v>40</v>
      </c>
      <c r="P50" s="20">
        <v>40</v>
      </c>
      <c r="Q50" s="24">
        <v>0</v>
      </c>
      <c r="R50" s="20">
        <f t="shared" si="13"/>
        <v>334.73032290346595</v>
      </c>
      <c r="S50" s="20">
        <v>334.73032290346595</v>
      </c>
      <c r="T50" s="24">
        <v>0</v>
      </c>
      <c r="U50" s="20">
        <f t="shared" si="14"/>
        <v>1684.0919221646336</v>
      </c>
      <c r="V50" s="20">
        <v>1684.0919221646336</v>
      </c>
      <c r="W50" s="24">
        <v>0</v>
      </c>
      <c r="X50" s="20">
        <f t="shared" si="6"/>
        <v>6767.9783254444947</v>
      </c>
      <c r="Y50" s="20">
        <v>6767.9783254444947</v>
      </c>
      <c r="Z50" s="24">
        <v>0</v>
      </c>
      <c r="AA50" s="20">
        <f t="shared" si="8"/>
        <v>7537.5283254444948</v>
      </c>
      <c r="AB50" s="20">
        <v>7537.5283254444948</v>
      </c>
      <c r="AC50" s="24">
        <v>0</v>
      </c>
      <c r="AK50" s="42"/>
    </row>
    <row r="51" spans="1:37" ht="11.25" customHeight="1" x14ac:dyDescent="0.2">
      <c r="A51" s="29" t="s">
        <v>14</v>
      </c>
      <c r="B51" s="19" t="s">
        <v>207</v>
      </c>
      <c r="C51" s="20">
        <v>23282.269999999997</v>
      </c>
      <c r="D51" s="20">
        <v>23282.269999999997</v>
      </c>
      <c r="E51" s="24">
        <v>0</v>
      </c>
      <c r="F51" s="20">
        <f t="shared" si="9"/>
        <v>22623.144374968579</v>
      </c>
      <c r="G51" s="20">
        <v>22623.144374968579</v>
      </c>
      <c r="H51" s="24">
        <v>0</v>
      </c>
      <c r="I51" s="20">
        <f t="shared" si="10"/>
        <v>23217.588680789439</v>
      </c>
      <c r="J51" s="20">
        <v>23217.588680789439</v>
      </c>
      <c r="K51" s="24">
        <v>0</v>
      </c>
      <c r="L51" s="20">
        <f t="shared" si="11"/>
        <v>23478.922210214329</v>
      </c>
      <c r="M51" s="20">
        <v>23478.922210214329</v>
      </c>
      <c r="N51" s="24">
        <v>0</v>
      </c>
      <c r="O51" s="20">
        <f t="shared" si="12"/>
        <v>22946.579674725675</v>
      </c>
      <c r="P51" s="20">
        <v>22946.579674725675</v>
      </c>
      <c r="Q51" s="24">
        <v>0</v>
      </c>
      <c r="R51" s="20">
        <f t="shared" si="13"/>
        <v>22984.819870660718</v>
      </c>
      <c r="S51" s="20">
        <v>22984.819870660718</v>
      </c>
      <c r="T51" s="24">
        <v>0</v>
      </c>
      <c r="U51" s="20">
        <f t="shared" si="14"/>
        <v>23272.907542466677</v>
      </c>
      <c r="V51" s="20">
        <v>23272.907542466677</v>
      </c>
      <c r="W51" s="24">
        <v>0</v>
      </c>
      <c r="X51" s="20">
        <f t="shared" si="6"/>
        <v>23729.024705392891</v>
      </c>
      <c r="Y51" s="20">
        <v>23729.024705392891</v>
      </c>
      <c r="Z51" s="24">
        <v>0</v>
      </c>
      <c r="AA51" s="20">
        <f t="shared" si="8"/>
        <v>16452.337330415121</v>
      </c>
      <c r="AB51" s="20">
        <v>16452.337330415121</v>
      </c>
      <c r="AC51" s="24">
        <v>0</v>
      </c>
      <c r="AK51" s="42"/>
    </row>
    <row r="52" spans="1:37" s="40" customFormat="1" ht="11.25" customHeight="1" x14ac:dyDescent="0.2">
      <c r="A52" s="36" t="s">
        <v>221</v>
      </c>
      <c r="B52" s="37" t="s">
        <v>222</v>
      </c>
      <c r="C52" s="38">
        <v>0</v>
      </c>
      <c r="D52" s="38">
        <v>0</v>
      </c>
      <c r="E52" s="39">
        <v>0</v>
      </c>
      <c r="F52" s="38">
        <v>0</v>
      </c>
      <c r="G52" s="38">
        <v>0</v>
      </c>
      <c r="H52" s="39">
        <v>0</v>
      </c>
      <c r="I52" s="38">
        <v>0</v>
      </c>
      <c r="J52" s="38">
        <v>0</v>
      </c>
      <c r="K52" s="39">
        <v>0</v>
      </c>
      <c r="L52" s="38">
        <v>0</v>
      </c>
      <c r="M52" s="38">
        <v>0</v>
      </c>
      <c r="N52" s="39">
        <v>0</v>
      </c>
      <c r="O52" s="38">
        <v>0</v>
      </c>
      <c r="P52" s="38">
        <v>0</v>
      </c>
      <c r="Q52" s="39">
        <v>0</v>
      </c>
      <c r="R52" s="38">
        <v>0</v>
      </c>
      <c r="S52" s="38">
        <v>0</v>
      </c>
      <c r="T52" s="39">
        <v>0</v>
      </c>
      <c r="U52" s="38">
        <v>0</v>
      </c>
      <c r="V52" s="38">
        <v>0</v>
      </c>
      <c r="W52" s="39">
        <v>0</v>
      </c>
      <c r="X52" s="38">
        <v>0</v>
      </c>
      <c r="Y52" s="38">
        <v>0</v>
      </c>
      <c r="Z52" s="39">
        <v>0</v>
      </c>
      <c r="AA52" s="20">
        <f t="shared" si="8"/>
        <v>0</v>
      </c>
      <c r="AB52" s="20">
        <v>0</v>
      </c>
      <c r="AC52" s="24">
        <v>0</v>
      </c>
      <c r="AD52" s="47"/>
      <c r="AE52" s="43"/>
      <c r="AF52" s="43"/>
      <c r="AG52" s="47"/>
      <c r="AH52" s="47"/>
      <c r="AI52" s="43"/>
      <c r="AJ52" s="43"/>
      <c r="AK52" s="44"/>
    </row>
    <row r="53" spans="1:37" ht="11.25" customHeight="1" x14ac:dyDescent="0.2">
      <c r="A53" s="29" t="s">
        <v>61</v>
      </c>
      <c r="B53" s="19" t="s">
        <v>111</v>
      </c>
      <c r="C53" s="20">
        <v>650.5</v>
      </c>
      <c r="D53" s="20">
        <v>650.5</v>
      </c>
      <c r="E53" s="24">
        <v>0</v>
      </c>
      <c r="F53" s="20">
        <f t="shared" si="9"/>
        <v>650.5</v>
      </c>
      <c r="G53" s="20">
        <v>650.5</v>
      </c>
      <c r="H53" s="24">
        <v>0</v>
      </c>
      <c r="I53" s="20">
        <f t="shared" si="10"/>
        <v>650.5</v>
      </c>
      <c r="J53" s="20">
        <v>650.5</v>
      </c>
      <c r="K53" s="24">
        <v>0</v>
      </c>
      <c r="L53" s="20">
        <f t="shared" si="11"/>
        <v>650.5</v>
      </c>
      <c r="M53" s="20">
        <v>650.5</v>
      </c>
      <c r="N53" s="24">
        <v>0</v>
      </c>
      <c r="O53" s="20">
        <f t="shared" si="12"/>
        <v>1166.2357280914978</v>
      </c>
      <c r="P53" s="20">
        <v>1166.2357280914978</v>
      </c>
      <c r="Q53" s="24">
        <v>0</v>
      </c>
      <c r="R53" s="20">
        <f t="shared" si="13"/>
        <v>1954.9312991738034</v>
      </c>
      <c r="S53" s="20">
        <v>1954.9312991738034</v>
      </c>
      <c r="T53" s="24">
        <v>0</v>
      </c>
      <c r="U53" s="20">
        <f t="shared" si="14"/>
        <v>2930.1033864130914</v>
      </c>
      <c r="V53" s="20">
        <v>2930.1033864130914</v>
      </c>
      <c r="W53" s="24">
        <v>0</v>
      </c>
      <c r="X53" s="20">
        <f t="shared" si="6"/>
        <v>2930.1033864130914</v>
      </c>
      <c r="Y53" s="20">
        <v>2930.1033864130914</v>
      </c>
      <c r="Z53" s="24">
        <v>0</v>
      </c>
      <c r="AA53" s="20">
        <f t="shared" si="8"/>
        <v>2888.7733864130914</v>
      </c>
      <c r="AB53" s="20">
        <v>2888.7733864130914</v>
      </c>
      <c r="AC53" s="24">
        <v>0</v>
      </c>
    </row>
    <row r="54" spans="1:37" ht="11.25" customHeight="1" x14ac:dyDescent="0.2">
      <c r="A54" s="29" t="s">
        <v>180</v>
      </c>
      <c r="B54" s="19" t="s">
        <v>137</v>
      </c>
      <c r="C54" s="20">
        <v>49</v>
      </c>
      <c r="D54" s="20">
        <v>49</v>
      </c>
      <c r="E54" s="24">
        <v>0</v>
      </c>
      <c r="F54" s="20">
        <f t="shared" si="9"/>
        <v>49</v>
      </c>
      <c r="G54" s="20">
        <v>49</v>
      </c>
      <c r="H54" s="24">
        <v>0</v>
      </c>
      <c r="I54" s="20">
        <f t="shared" si="10"/>
        <v>49</v>
      </c>
      <c r="J54" s="20">
        <v>49</v>
      </c>
      <c r="K54" s="24">
        <v>0</v>
      </c>
      <c r="L54" s="20">
        <f t="shared" si="11"/>
        <v>49</v>
      </c>
      <c r="M54" s="20">
        <v>49</v>
      </c>
      <c r="N54" s="24">
        <v>0</v>
      </c>
      <c r="O54" s="20">
        <f t="shared" si="12"/>
        <v>51.129911055012414</v>
      </c>
      <c r="P54" s="20">
        <v>51.129911055012414</v>
      </c>
      <c r="Q54" s="24">
        <v>0</v>
      </c>
      <c r="R54" s="20">
        <f t="shared" si="13"/>
        <v>51.129911055012414</v>
      </c>
      <c r="S54" s="20">
        <v>51.129911055012414</v>
      </c>
      <c r="T54" s="24">
        <v>0</v>
      </c>
      <c r="U54" s="20">
        <f t="shared" si="14"/>
        <v>51.129911055012414</v>
      </c>
      <c r="V54" s="20">
        <v>51.129911055012414</v>
      </c>
      <c r="W54" s="24">
        <v>0</v>
      </c>
      <c r="X54" s="20">
        <f t="shared" si="6"/>
        <v>51.129911055012414</v>
      </c>
      <c r="Y54" s="20">
        <v>51.129911055012414</v>
      </c>
      <c r="Z54" s="24">
        <v>0</v>
      </c>
      <c r="AA54" s="20">
        <f t="shared" si="8"/>
        <v>51.129911055012414</v>
      </c>
      <c r="AB54" s="20">
        <v>51.129911055012414</v>
      </c>
      <c r="AC54" s="24">
        <v>0</v>
      </c>
    </row>
    <row r="55" spans="1:37" ht="11.25" customHeight="1" x14ac:dyDescent="0.2">
      <c r="A55" s="29" t="s">
        <v>59</v>
      </c>
      <c r="B55" s="19" t="s">
        <v>112</v>
      </c>
      <c r="C55" s="20">
        <v>0</v>
      </c>
      <c r="D55" s="20">
        <v>0</v>
      </c>
      <c r="E55" s="24">
        <v>0</v>
      </c>
      <c r="F55" s="20">
        <f t="shared" si="9"/>
        <v>90.498335113375589</v>
      </c>
      <c r="G55" s="20">
        <v>90.498335113375589</v>
      </c>
      <c r="H55" s="24">
        <v>0</v>
      </c>
      <c r="I55" s="20">
        <f t="shared" si="10"/>
        <v>90.498335113375589</v>
      </c>
      <c r="J55" s="20">
        <v>90.498335113375589</v>
      </c>
      <c r="K55" s="24">
        <v>0</v>
      </c>
      <c r="L55" s="20">
        <f t="shared" si="11"/>
        <v>90.498335113375589</v>
      </c>
      <c r="M55" s="20">
        <v>90.498335113375589</v>
      </c>
      <c r="N55" s="24">
        <v>0</v>
      </c>
      <c r="O55" s="20">
        <f t="shared" si="12"/>
        <v>90.498335113375589</v>
      </c>
      <c r="P55" s="20">
        <v>90.498335113375589</v>
      </c>
      <c r="Q55" s="24">
        <v>0</v>
      </c>
      <c r="R55" s="20">
        <f t="shared" si="13"/>
        <v>90.498335113375589</v>
      </c>
      <c r="S55" s="20">
        <v>90.498335113375589</v>
      </c>
      <c r="T55" s="24">
        <v>0</v>
      </c>
      <c r="U55" s="20">
        <f t="shared" si="14"/>
        <v>90.498335113375589</v>
      </c>
      <c r="V55" s="20">
        <v>90.498335113375589</v>
      </c>
      <c r="W55" s="24">
        <v>0</v>
      </c>
      <c r="X55" s="20">
        <f t="shared" si="6"/>
        <v>238.49690172448553</v>
      </c>
      <c r="Y55" s="20">
        <v>238.49690172448553</v>
      </c>
      <c r="Z55" s="24">
        <v>0</v>
      </c>
      <c r="AA55" s="20">
        <f t="shared" si="8"/>
        <v>0</v>
      </c>
      <c r="AB55" s="20">
        <v>0</v>
      </c>
      <c r="AC55" s="24">
        <v>0</v>
      </c>
      <c r="AK55" s="41"/>
    </row>
    <row r="56" spans="1:37" ht="11.25" customHeight="1" x14ac:dyDescent="0.2">
      <c r="A56" s="29" t="s">
        <v>30</v>
      </c>
      <c r="B56" s="19" t="s">
        <v>113</v>
      </c>
      <c r="C56" s="20">
        <v>10</v>
      </c>
      <c r="D56" s="20">
        <v>10</v>
      </c>
      <c r="E56" s="24">
        <v>0</v>
      </c>
      <c r="F56" s="20">
        <f t="shared" si="9"/>
        <v>546.23593231515213</v>
      </c>
      <c r="G56" s="20">
        <v>546.23593231515213</v>
      </c>
      <c r="H56" s="24">
        <v>0</v>
      </c>
      <c r="I56" s="20">
        <f t="shared" si="10"/>
        <v>1840.8242463614333</v>
      </c>
      <c r="J56" s="20">
        <v>1840.8242463614333</v>
      </c>
      <c r="K56" s="24">
        <v>0</v>
      </c>
      <c r="L56" s="20">
        <f t="shared" si="11"/>
        <v>1840.8242463614333</v>
      </c>
      <c r="M56" s="20">
        <v>1840.8242463614333</v>
      </c>
      <c r="N56" s="24">
        <v>0</v>
      </c>
      <c r="O56" s="20">
        <f t="shared" si="12"/>
        <v>4195.7876227221304</v>
      </c>
      <c r="P56" s="20">
        <v>4195.7876227221304</v>
      </c>
      <c r="Q56" s="24">
        <v>0</v>
      </c>
      <c r="R56" s="20">
        <f t="shared" si="13"/>
        <v>5625.6058362159538</v>
      </c>
      <c r="S56" s="20">
        <v>5625.6058362159538</v>
      </c>
      <c r="T56" s="24">
        <v>0</v>
      </c>
      <c r="U56" s="20">
        <f t="shared" si="14"/>
        <v>6289.9108831326021</v>
      </c>
      <c r="V56" s="20">
        <v>6289.9108831326021</v>
      </c>
      <c r="W56" s="24">
        <v>0</v>
      </c>
      <c r="X56" s="20">
        <f t="shared" si="6"/>
        <v>6345.0161339544329</v>
      </c>
      <c r="Y56" s="20">
        <v>6345.0161339544329</v>
      </c>
      <c r="Z56" s="24">
        <v>0</v>
      </c>
      <c r="AA56" s="20">
        <f t="shared" si="8"/>
        <v>6251.8361339544326</v>
      </c>
      <c r="AB56" s="20">
        <v>6251.8361339544326</v>
      </c>
      <c r="AC56" s="24">
        <v>0</v>
      </c>
    </row>
    <row r="57" spans="1:37" ht="11.25" customHeight="1" x14ac:dyDescent="0.2">
      <c r="A57" s="29" t="s">
        <v>182</v>
      </c>
      <c r="B57" s="19" t="s">
        <v>160</v>
      </c>
      <c r="C57" s="20">
        <v>0</v>
      </c>
      <c r="D57" s="20">
        <v>0</v>
      </c>
      <c r="E57" s="24">
        <v>0</v>
      </c>
      <c r="F57" s="20">
        <f t="shared" si="9"/>
        <v>0</v>
      </c>
      <c r="G57" s="20">
        <v>0</v>
      </c>
      <c r="H57" s="24">
        <v>0</v>
      </c>
      <c r="I57" s="20">
        <f t="shared" si="10"/>
        <v>0</v>
      </c>
      <c r="J57" s="20">
        <v>0</v>
      </c>
      <c r="K57" s="24">
        <v>0</v>
      </c>
      <c r="L57" s="20">
        <f t="shared" si="11"/>
        <v>0</v>
      </c>
      <c r="M57" s="20">
        <v>0</v>
      </c>
      <c r="N57" s="24">
        <v>0</v>
      </c>
      <c r="O57" s="20">
        <f t="shared" si="12"/>
        <v>0</v>
      </c>
      <c r="P57" s="20">
        <v>0</v>
      </c>
      <c r="Q57" s="24">
        <v>0</v>
      </c>
      <c r="R57" s="20">
        <f t="shared" si="13"/>
        <v>351.44756300269188</v>
      </c>
      <c r="S57" s="20">
        <v>351.44756300269188</v>
      </c>
      <c r="T57" s="24">
        <v>0</v>
      </c>
      <c r="U57" s="20">
        <f t="shared" si="14"/>
        <v>351.44756300269188</v>
      </c>
      <c r="V57" s="20">
        <v>351.44756300269188</v>
      </c>
      <c r="W57" s="24">
        <v>0</v>
      </c>
      <c r="X57" s="20">
        <f t="shared" si="6"/>
        <v>351.44756300269188</v>
      </c>
      <c r="Y57" s="20">
        <v>351.44756300269188</v>
      </c>
      <c r="Z57" s="24">
        <v>0</v>
      </c>
      <c r="AA57" s="20">
        <f t="shared" si="8"/>
        <v>351.44756300269188</v>
      </c>
      <c r="AB57" s="20">
        <v>351.44756300269188</v>
      </c>
      <c r="AC57" s="24">
        <v>0</v>
      </c>
    </row>
    <row r="58" spans="1:37" ht="11.25" customHeight="1" x14ac:dyDescent="0.2">
      <c r="A58" s="29" t="s">
        <v>198</v>
      </c>
      <c r="B58" s="19" t="s">
        <v>162</v>
      </c>
      <c r="C58" s="20">
        <v>142.86000000000001</v>
      </c>
      <c r="D58" s="20">
        <v>142.86000000000001</v>
      </c>
      <c r="E58" s="24">
        <v>0</v>
      </c>
      <c r="F58" s="20">
        <f t="shared" si="9"/>
        <v>142.86000000000001</v>
      </c>
      <c r="G58" s="20">
        <v>142.86000000000001</v>
      </c>
      <c r="H58" s="24">
        <v>0</v>
      </c>
      <c r="I58" s="20">
        <f t="shared" si="10"/>
        <v>142.86000000000001</v>
      </c>
      <c r="J58" s="20">
        <v>142.86000000000001</v>
      </c>
      <c r="K58" s="24">
        <v>0</v>
      </c>
      <c r="L58" s="20">
        <f t="shared" si="11"/>
        <v>142.86000000000001</v>
      </c>
      <c r="M58" s="20">
        <v>142.86000000000001</v>
      </c>
      <c r="N58" s="24">
        <v>0</v>
      </c>
      <c r="O58" s="20">
        <f t="shared" si="12"/>
        <v>152.35352044714284</v>
      </c>
      <c r="P58" s="20">
        <v>152.35352044714284</v>
      </c>
      <c r="Q58" s="24">
        <v>0</v>
      </c>
      <c r="R58" s="20">
        <f t="shared" si="13"/>
        <v>182.05117108229388</v>
      </c>
      <c r="S58" s="20">
        <v>182.05117108229388</v>
      </c>
      <c r="T58" s="24">
        <v>0</v>
      </c>
      <c r="U58" s="20">
        <f t="shared" si="14"/>
        <v>182.05117108229388</v>
      </c>
      <c r="V58" s="20">
        <v>182.05117108229388</v>
      </c>
      <c r="W58" s="24">
        <v>0</v>
      </c>
      <c r="X58" s="20">
        <f t="shared" si="6"/>
        <v>265.22554335960706</v>
      </c>
      <c r="Y58" s="20">
        <v>265.22554335960706</v>
      </c>
      <c r="Z58" s="24">
        <v>0</v>
      </c>
      <c r="AA58" s="20">
        <f t="shared" si="8"/>
        <v>265.22554335960706</v>
      </c>
      <c r="AB58" s="20">
        <v>265.22554335960706</v>
      </c>
      <c r="AC58" s="24">
        <v>0</v>
      </c>
    </row>
    <row r="59" spans="1:37" ht="11.25" customHeight="1" x14ac:dyDescent="0.2">
      <c r="A59" s="29" t="s">
        <v>228</v>
      </c>
      <c r="B59" s="19" t="s">
        <v>225</v>
      </c>
      <c r="C59" s="20">
        <v>0</v>
      </c>
      <c r="D59" s="20">
        <v>0</v>
      </c>
      <c r="E59" s="24">
        <v>0</v>
      </c>
      <c r="F59" s="20">
        <f>G59+H59</f>
        <v>0</v>
      </c>
      <c r="G59" s="20">
        <v>0</v>
      </c>
      <c r="H59" s="24">
        <v>0</v>
      </c>
      <c r="I59" s="20">
        <f>J59+K59</f>
        <v>0</v>
      </c>
      <c r="J59" s="20">
        <v>0</v>
      </c>
      <c r="K59" s="24">
        <v>0</v>
      </c>
      <c r="L59" s="20">
        <f>M59+N59</f>
        <v>0</v>
      </c>
      <c r="M59" s="20">
        <v>0</v>
      </c>
      <c r="N59" s="24">
        <v>0</v>
      </c>
      <c r="O59" s="20">
        <f>P59+Q59</f>
        <v>0</v>
      </c>
      <c r="P59" s="20">
        <v>0</v>
      </c>
      <c r="Q59" s="24">
        <v>0</v>
      </c>
      <c r="R59" s="20">
        <f>S59+T59</f>
        <v>0</v>
      </c>
      <c r="S59" s="20">
        <v>0</v>
      </c>
      <c r="T59" s="24">
        <v>0</v>
      </c>
      <c r="U59" s="20">
        <f>V59+W59</f>
        <v>0</v>
      </c>
      <c r="V59" s="20">
        <v>0</v>
      </c>
      <c r="W59" s="24">
        <v>0</v>
      </c>
      <c r="X59" s="20">
        <f>Y59+Z59</f>
        <v>0</v>
      </c>
      <c r="Y59" s="20">
        <v>0</v>
      </c>
      <c r="Z59" s="24">
        <v>0</v>
      </c>
      <c r="AA59" s="20">
        <f t="shared" si="8"/>
        <v>0</v>
      </c>
      <c r="AB59" s="20">
        <v>0</v>
      </c>
      <c r="AC59" s="24">
        <v>0</v>
      </c>
      <c r="AK59" s="20"/>
    </row>
    <row r="60" spans="1:37" ht="11.25" customHeight="1" x14ac:dyDescent="0.2">
      <c r="A60" s="29" t="s">
        <v>212</v>
      </c>
      <c r="B60" s="19" t="s">
        <v>114</v>
      </c>
      <c r="C60" s="20">
        <v>759994.93281597772</v>
      </c>
      <c r="D60" s="20">
        <v>176243.01574999999</v>
      </c>
      <c r="E60" s="24">
        <v>583751.9170659777</v>
      </c>
      <c r="F60" s="20">
        <f t="shared" si="9"/>
        <v>1098497.3933527989</v>
      </c>
      <c r="G60" s="20">
        <v>428965.20107682107</v>
      </c>
      <c r="H60" s="24">
        <v>669532.19227597781</v>
      </c>
      <c r="I60" s="20">
        <f t="shared" si="10"/>
        <v>1677969.5020402039</v>
      </c>
      <c r="J60" s="20">
        <v>514243.03653422598</v>
      </c>
      <c r="K60" s="24">
        <v>1163726.4655059779</v>
      </c>
      <c r="L60" s="20">
        <f t="shared" si="11"/>
        <v>1451698.4406268713</v>
      </c>
      <c r="M60" s="20">
        <v>470435.37043978088</v>
      </c>
      <c r="N60" s="24">
        <v>981263.07018709031</v>
      </c>
      <c r="O60" s="20">
        <f t="shared" si="12"/>
        <v>1554346.0778917267</v>
      </c>
      <c r="P60" s="20">
        <v>433964.8631945732</v>
      </c>
      <c r="Q60" s="24">
        <v>1120381.2146971535</v>
      </c>
      <c r="R60" s="20">
        <f t="shared" si="13"/>
        <v>1387919.0713959604</v>
      </c>
      <c r="S60" s="20">
        <v>401860.5399042216</v>
      </c>
      <c r="T60" s="24">
        <v>986058.53149173886</v>
      </c>
      <c r="U60" s="20">
        <f t="shared" si="14"/>
        <v>1257653.4821565892</v>
      </c>
      <c r="V60" s="20">
        <v>281922.60244978173</v>
      </c>
      <c r="W60" s="24">
        <v>975730.87970680732</v>
      </c>
      <c r="X60" s="20">
        <f t="shared" si="6"/>
        <v>1382989.8358579865</v>
      </c>
      <c r="Y60" s="20">
        <v>530533.90834556718</v>
      </c>
      <c r="Z60" s="24">
        <v>852455.92751241929</v>
      </c>
      <c r="AA60" s="20">
        <f t="shared" si="8"/>
        <v>1408108.7895828281</v>
      </c>
      <c r="AB60" s="20">
        <v>581894.28847040865</v>
      </c>
      <c r="AC60" s="24">
        <v>826214.5011124193</v>
      </c>
    </row>
    <row r="61" spans="1:37" ht="11.25" customHeight="1" x14ac:dyDescent="0.2">
      <c r="A61" s="29" t="s">
        <v>33</v>
      </c>
      <c r="B61" s="19" t="s">
        <v>169</v>
      </c>
      <c r="C61" s="20">
        <v>12</v>
      </c>
      <c r="D61" s="20">
        <v>12</v>
      </c>
      <c r="E61" s="24">
        <v>0</v>
      </c>
      <c r="F61" s="20">
        <f t="shared" si="9"/>
        <v>12</v>
      </c>
      <c r="G61" s="20">
        <v>12</v>
      </c>
      <c r="H61" s="24">
        <v>0</v>
      </c>
      <c r="I61" s="20">
        <f t="shared" si="10"/>
        <v>12</v>
      </c>
      <c r="J61" s="20">
        <v>12</v>
      </c>
      <c r="K61" s="24">
        <v>0</v>
      </c>
      <c r="L61" s="20">
        <f t="shared" si="11"/>
        <v>12</v>
      </c>
      <c r="M61" s="20">
        <v>12</v>
      </c>
      <c r="N61" s="24">
        <v>0</v>
      </c>
      <c r="O61" s="20">
        <f t="shared" si="12"/>
        <v>12</v>
      </c>
      <c r="P61" s="20">
        <v>12</v>
      </c>
      <c r="Q61" s="24">
        <v>0</v>
      </c>
      <c r="R61" s="20">
        <f t="shared" si="13"/>
        <v>12</v>
      </c>
      <c r="S61" s="20">
        <v>12</v>
      </c>
      <c r="T61" s="24">
        <v>0</v>
      </c>
      <c r="U61" s="20">
        <f t="shared" si="14"/>
        <v>12</v>
      </c>
      <c r="V61" s="20">
        <v>12</v>
      </c>
      <c r="W61" s="24">
        <v>0</v>
      </c>
      <c r="X61" s="20">
        <f t="shared" si="6"/>
        <v>12</v>
      </c>
      <c r="Y61" s="20">
        <v>12</v>
      </c>
      <c r="Z61" s="24">
        <v>0</v>
      </c>
      <c r="AA61" s="20">
        <f t="shared" si="8"/>
        <v>12</v>
      </c>
      <c r="AB61" s="20">
        <v>12</v>
      </c>
      <c r="AC61" s="24">
        <v>0</v>
      </c>
    </row>
    <row r="62" spans="1:37" ht="11.25" customHeight="1" x14ac:dyDescent="0.2">
      <c r="A62" s="29" t="s">
        <v>32</v>
      </c>
      <c r="B62" s="19" t="s">
        <v>168</v>
      </c>
      <c r="C62" s="20">
        <v>510</v>
      </c>
      <c r="D62" s="20">
        <v>510</v>
      </c>
      <c r="E62" s="24">
        <v>0</v>
      </c>
      <c r="F62" s="20">
        <f t="shared" si="9"/>
        <v>510</v>
      </c>
      <c r="G62" s="20">
        <v>510</v>
      </c>
      <c r="H62" s="24">
        <v>0</v>
      </c>
      <c r="I62" s="20">
        <f t="shared" si="10"/>
        <v>510</v>
      </c>
      <c r="J62" s="20">
        <v>510</v>
      </c>
      <c r="K62" s="24">
        <v>0</v>
      </c>
      <c r="L62" s="20">
        <f t="shared" si="11"/>
        <v>510</v>
      </c>
      <c r="M62" s="20">
        <v>510</v>
      </c>
      <c r="N62" s="24">
        <v>0</v>
      </c>
      <c r="O62" s="20">
        <f t="shared" si="12"/>
        <v>510</v>
      </c>
      <c r="P62" s="20">
        <v>510</v>
      </c>
      <c r="Q62" s="24">
        <v>0</v>
      </c>
      <c r="R62" s="20">
        <f t="shared" si="13"/>
        <v>510</v>
      </c>
      <c r="S62" s="20">
        <v>510</v>
      </c>
      <c r="T62" s="24">
        <v>0</v>
      </c>
      <c r="U62" s="20">
        <f t="shared" si="14"/>
        <v>544.15791477318282</v>
      </c>
      <c r="V62" s="20">
        <v>544.15791477318282</v>
      </c>
      <c r="W62" s="24">
        <v>0</v>
      </c>
      <c r="X62" s="20">
        <f t="shared" si="6"/>
        <v>544.15791477318282</v>
      </c>
      <c r="Y62" s="20">
        <v>544.15791477318282</v>
      </c>
      <c r="Z62" s="24">
        <v>0</v>
      </c>
      <c r="AA62" s="20">
        <f t="shared" si="8"/>
        <v>544.15791477318282</v>
      </c>
      <c r="AB62" s="20">
        <v>544.15791477318282</v>
      </c>
      <c r="AC62" s="24">
        <v>0</v>
      </c>
    </row>
    <row r="63" spans="1:37" ht="11.25" customHeight="1" x14ac:dyDescent="0.2">
      <c r="A63" s="29" t="s">
        <v>216</v>
      </c>
      <c r="B63" s="19" t="s">
        <v>215</v>
      </c>
      <c r="C63" s="20">
        <v>0</v>
      </c>
      <c r="D63" s="20">
        <v>0</v>
      </c>
      <c r="E63" s="24">
        <v>0</v>
      </c>
      <c r="F63" s="20">
        <v>0</v>
      </c>
      <c r="G63" s="20">
        <v>0</v>
      </c>
      <c r="H63" s="24">
        <v>0</v>
      </c>
      <c r="I63" s="20">
        <v>0</v>
      </c>
      <c r="J63" s="20">
        <v>0</v>
      </c>
      <c r="K63" s="24">
        <v>0</v>
      </c>
      <c r="L63" s="20">
        <v>0</v>
      </c>
      <c r="M63" s="20">
        <v>0</v>
      </c>
      <c r="N63" s="24">
        <v>0</v>
      </c>
      <c r="O63" s="20">
        <v>0</v>
      </c>
      <c r="P63" s="20">
        <v>0</v>
      </c>
      <c r="Q63" s="24">
        <v>0</v>
      </c>
      <c r="R63" s="20">
        <v>0</v>
      </c>
      <c r="S63" s="20">
        <v>0</v>
      </c>
      <c r="T63" s="24">
        <v>0</v>
      </c>
      <c r="U63" s="20">
        <v>0</v>
      </c>
      <c r="V63" s="20">
        <v>0</v>
      </c>
      <c r="W63" s="24">
        <v>0</v>
      </c>
      <c r="X63" s="20">
        <v>0</v>
      </c>
      <c r="Y63" s="20">
        <v>0</v>
      </c>
      <c r="Z63" s="24">
        <v>0</v>
      </c>
      <c r="AA63" s="20">
        <f t="shared" si="8"/>
        <v>0</v>
      </c>
      <c r="AB63" s="20">
        <v>0</v>
      </c>
      <c r="AC63" s="24">
        <v>0</v>
      </c>
    </row>
    <row r="64" spans="1:37" ht="11.25" customHeight="1" x14ac:dyDescent="0.2">
      <c r="A64" s="29" t="s">
        <v>11</v>
      </c>
      <c r="B64" s="19" t="s">
        <v>116</v>
      </c>
      <c r="C64" s="20">
        <v>4461</v>
      </c>
      <c r="D64" s="20">
        <v>4461</v>
      </c>
      <c r="E64" s="24">
        <v>0</v>
      </c>
      <c r="F64" s="20">
        <f t="shared" si="9"/>
        <v>8183.5398956189783</v>
      </c>
      <c r="G64" s="20">
        <v>8183.5398956189783</v>
      </c>
      <c r="H64" s="24">
        <v>0</v>
      </c>
      <c r="I64" s="20">
        <f t="shared" si="10"/>
        <v>8254.4576339504565</v>
      </c>
      <c r="J64" s="20">
        <v>8254.4576339504565</v>
      </c>
      <c r="K64" s="24">
        <v>0</v>
      </c>
      <c r="L64" s="20">
        <f t="shared" si="11"/>
        <v>8373.8655913157345</v>
      </c>
      <c r="M64" s="20">
        <v>8373.8655913157345</v>
      </c>
      <c r="N64" s="24">
        <v>0</v>
      </c>
      <c r="O64" s="20">
        <f t="shared" si="12"/>
        <v>9065.7015220104531</v>
      </c>
      <c r="P64" s="20">
        <v>9065.7015220104531</v>
      </c>
      <c r="Q64" s="24">
        <v>0</v>
      </c>
      <c r="R64" s="20">
        <f t="shared" si="13"/>
        <v>9119.8690545175996</v>
      </c>
      <c r="S64" s="20">
        <v>9119.8690545175996</v>
      </c>
      <c r="T64" s="24">
        <v>0</v>
      </c>
      <c r="U64" s="20">
        <f t="shared" si="14"/>
        <v>9143.3258344775713</v>
      </c>
      <c r="V64" s="20">
        <v>9143.3258344775713</v>
      </c>
      <c r="W64" s="24">
        <v>0</v>
      </c>
      <c r="X64" s="20">
        <f t="shared" si="6"/>
        <v>9195.0512487264714</v>
      </c>
      <c r="Y64" s="20">
        <v>9195.0512487264714</v>
      </c>
      <c r="Z64" s="24">
        <v>0</v>
      </c>
      <c r="AA64" s="20">
        <f t="shared" si="8"/>
        <v>9566.4098742991773</v>
      </c>
      <c r="AB64" s="20">
        <v>9566.4098742991773</v>
      </c>
      <c r="AC64" s="24">
        <v>0</v>
      </c>
    </row>
    <row r="65" spans="1:37" ht="11.25" customHeight="1" x14ac:dyDescent="0.2">
      <c r="A65" s="29" t="s">
        <v>200</v>
      </c>
      <c r="B65" s="19" t="s">
        <v>119</v>
      </c>
      <c r="C65" s="20">
        <v>0</v>
      </c>
      <c r="D65" s="20">
        <v>0</v>
      </c>
      <c r="E65" s="24">
        <v>0</v>
      </c>
      <c r="F65" s="20">
        <f t="shared" si="9"/>
        <v>0</v>
      </c>
      <c r="G65" s="20">
        <v>0</v>
      </c>
      <c r="H65" s="24">
        <v>0</v>
      </c>
      <c r="I65" s="20">
        <f t="shared" si="10"/>
        <v>0</v>
      </c>
      <c r="J65" s="20">
        <v>0</v>
      </c>
      <c r="K65" s="24">
        <v>0</v>
      </c>
      <c r="L65" s="20">
        <f t="shared" si="11"/>
        <v>0</v>
      </c>
      <c r="M65" s="20">
        <v>0</v>
      </c>
      <c r="N65" s="24">
        <v>0</v>
      </c>
      <c r="O65" s="20">
        <f t="shared" si="12"/>
        <v>46.26477193242706</v>
      </c>
      <c r="P65" s="20">
        <v>46.26477193242706</v>
      </c>
      <c r="Q65" s="24">
        <v>0</v>
      </c>
      <c r="R65" s="20">
        <f t="shared" si="13"/>
        <v>46.26477193242706</v>
      </c>
      <c r="S65" s="20">
        <v>46.26477193242706</v>
      </c>
      <c r="T65" s="24">
        <v>0</v>
      </c>
      <c r="U65" s="20">
        <f t="shared" si="14"/>
        <v>46.26477193242706</v>
      </c>
      <c r="V65" s="20">
        <v>46.26477193242706</v>
      </c>
      <c r="W65" s="24">
        <v>0</v>
      </c>
      <c r="X65" s="20">
        <f t="shared" si="6"/>
        <v>46.26477193242706</v>
      </c>
      <c r="Y65" s="20">
        <v>46.26477193242706</v>
      </c>
      <c r="Z65" s="24">
        <v>0</v>
      </c>
      <c r="AA65" s="20">
        <f t="shared" si="8"/>
        <v>46.26477193242706</v>
      </c>
      <c r="AB65" s="20">
        <v>46.26477193242706</v>
      </c>
      <c r="AC65" s="24">
        <v>0</v>
      </c>
    </row>
    <row r="66" spans="1:37" ht="11.25" customHeight="1" x14ac:dyDescent="0.2">
      <c r="A66" s="29" t="s">
        <v>31</v>
      </c>
      <c r="B66" s="19" t="s">
        <v>117</v>
      </c>
      <c r="C66" s="20">
        <v>14955.670212500001</v>
      </c>
      <c r="D66" s="20">
        <v>14955.670212500001</v>
      </c>
      <c r="E66" s="24">
        <v>0</v>
      </c>
      <c r="F66" s="20">
        <f t="shared" si="9"/>
        <v>15807.339326648966</v>
      </c>
      <c r="G66" s="20">
        <v>15807.339326648966</v>
      </c>
      <c r="H66" s="24">
        <v>0</v>
      </c>
      <c r="I66" s="20">
        <f t="shared" si="10"/>
        <v>21237.708694333378</v>
      </c>
      <c r="J66" s="20">
        <v>16294.308694333376</v>
      </c>
      <c r="K66" s="24">
        <v>4943.3999999999996</v>
      </c>
      <c r="L66" s="20">
        <f t="shared" si="11"/>
        <v>23020.380467496692</v>
      </c>
      <c r="M66" s="20">
        <v>14327.000467496693</v>
      </c>
      <c r="N66" s="24">
        <v>8693.3799999999992</v>
      </c>
      <c r="O66" s="20">
        <f t="shared" si="12"/>
        <v>23641.817167363464</v>
      </c>
      <c r="P66" s="20">
        <v>14948.437167363463</v>
      </c>
      <c r="Q66" s="24">
        <v>8693.3799999999992</v>
      </c>
      <c r="R66" s="20">
        <f t="shared" si="13"/>
        <v>22980.885792513218</v>
      </c>
      <c r="S66" s="20">
        <v>14287.505792513221</v>
      </c>
      <c r="T66" s="24">
        <v>8693.3799999999992</v>
      </c>
      <c r="U66" s="20">
        <f t="shared" si="14"/>
        <v>20919.359981732174</v>
      </c>
      <c r="V66" s="20">
        <v>12225.979981732175</v>
      </c>
      <c r="W66" s="24">
        <v>8693.3799999999992</v>
      </c>
      <c r="X66" s="20">
        <f t="shared" si="6"/>
        <v>21397.81681856764</v>
      </c>
      <c r="Y66" s="20">
        <v>12704.436818567641</v>
      </c>
      <c r="Z66" s="24">
        <v>8693.3799999999992</v>
      </c>
      <c r="AA66" s="20">
        <f t="shared" si="8"/>
        <v>27039.940922844333</v>
      </c>
      <c r="AB66" s="20">
        <v>18346.560922844332</v>
      </c>
      <c r="AC66" s="24">
        <v>8693.3799999999992</v>
      </c>
    </row>
    <row r="67" spans="1:37" ht="11.25" customHeight="1" x14ac:dyDescent="0.2">
      <c r="A67" s="29" t="s">
        <v>187</v>
      </c>
      <c r="B67" s="19" t="s">
        <v>115</v>
      </c>
      <c r="C67" s="20">
        <v>0</v>
      </c>
      <c r="D67" s="20">
        <v>0</v>
      </c>
      <c r="E67" s="24">
        <v>0</v>
      </c>
      <c r="F67" s="20">
        <f t="shared" si="9"/>
        <v>0</v>
      </c>
      <c r="G67" s="20">
        <v>0</v>
      </c>
      <c r="H67" s="24">
        <v>0</v>
      </c>
      <c r="I67" s="20">
        <f t="shared" si="10"/>
        <v>0</v>
      </c>
      <c r="J67" s="20">
        <v>0</v>
      </c>
      <c r="K67" s="24">
        <v>0</v>
      </c>
      <c r="L67" s="20">
        <f t="shared" si="11"/>
        <v>0</v>
      </c>
      <c r="M67" s="20">
        <v>0</v>
      </c>
      <c r="N67" s="24">
        <v>0</v>
      </c>
      <c r="O67" s="20">
        <f t="shared" si="12"/>
        <v>0</v>
      </c>
      <c r="P67" s="20">
        <v>0</v>
      </c>
      <c r="Q67" s="24">
        <v>0</v>
      </c>
      <c r="R67" s="20">
        <f t="shared" si="13"/>
        <v>1.9627407013521752</v>
      </c>
      <c r="S67" s="20">
        <v>1.9627407013521752</v>
      </c>
      <c r="T67" s="24">
        <v>0</v>
      </c>
      <c r="U67" s="20">
        <f t="shared" si="14"/>
        <v>9.8937227520805244</v>
      </c>
      <c r="V67" s="20">
        <v>9.8937227520805244</v>
      </c>
      <c r="W67" s="24">
        <v>0</v>
      </c>
      <c r="X67" s="20">
        <f t="shared" si="6"/>
        <v>11.636033812465522</v>
      </c>
      <c r="Y67" s="20">
        <v>11.636033812465522</v>
      </c>
      <c r="Z67" s="24">
        <v>0</v>
      </c>
      <c r="AA67" s="20">
        <f t="shared" si="8"/>
        <v>11.636033812465522</v>
      </c>
      <c r="AB67" s="20">
        <v>11.636033812465522</v>
      </c>
      <c r="AC67" s="24">
        <v>0</v>
      </c>
    </row>
    <row r="68" spans="1:37" ht="11.25" customHeight="1" x14ac:dyDescent="0.2">
      <c r="A68" s="29" t="s">
        <v>186</v>
      </c>
      <c r="B68" s="19" t="s">
        <v>166</v>
      </c>
      <c r="C68" s="20">
        <v>10</v>
      </c>
      <c r="D68" s="20">
        <v>10</v>
      </c>
      <c r="E68" s="24">
        <v>0</v>
      </c>
      <c r="F68" s="20">
        <f t="shared" si="9"/>
        <v>10</v>
      </c>
      <c r="G68" s="20">
        <v>10</v>
      </c>
      <c r="H68" s="24">
        <v>0</v>
      </c>
      <c r="I68" s="20">
        <f t="shared" si="10"/>
        <v>10</v>
      </c>
      <c r="J68" s="20">
        <v>10</v>
      </c>
      <c r="K68" s="24">
        <v>0</v>
      </c>
      <c r="L68" s="20">
        <f t="shared" si="11"/>
        <v>10</v>
      </c>
      <c r="M68" s="20">
        <v>10</v>
      </c>
      <c r="N68" s="24">
        <v>0</v>
      </c>
      <c r="O68" s="20">
        <f t="shared" si="12"/>
        <v>10</v>
      </c>
      <c r="P68" s="20">
        <v>10</v>
      </c>
      <c r="Q68" s="24">
        <v>0</v>
      </c>
      <c r="R68" s="20">
        <f t="shared" si="13"/>
        <v>10</v>
      </c>
      <c r="S68" s="20">
        <v>10</v>
      </c>
      <c r="T68" s="24">
        <v>0</v>
      </c>
      <c r="U68" s="20">
        <f t="shared" si="14"/>
        <v>10</v>
      </c>
      <c r="V68" s="20">
        <v>10</v>
      </c>
      <c r="W68" s="24">
        <v>0</v>
      </c>
      <c r="X68" s="20">
        <f t="shared" si="6"/>
        <v>10</v>
      </c>
      <c r="Y68" s="20">
        <v>10</v>
      </c>
      <c r="Z68" s="24">
        <v>0</v>
      </c>
      <c r="AA68" s="20">
        <f t="shared" si="8"/>
        <v>10</v>
      </c>
      <c r="AB68" s="20">
        <v>10</v>
      </c>
      <c r="AC68" s="24">
        <v>0</v>
      </c>
    </row>
    <row r="69" spans="1:37" ht="11.25" customHeight="1" x14ac:dyDescent="0.2">
      <c r="A69" s="29" t="s">
        <v>34</v>
      </c>
      <c r="B69" s="19" t="s">
        <v>118</v>
      </c>
      <c r="C69" s="20">
        <v>0</v>
      </c>
      <c r="D69" s="20">
        <v>0</v>
      </c>
      <c r="E69" s="24">
        <v>0</v>
      </c>
      <c r="F69" s="20">
        <f t="shared" si="9"/>
        <v>0</v>
      </c>
      <c r="G69" s="20">
        <v>0</v>
      </c>
      <c r="H69" s="24">
        <v>0</v>
      </c>
      <c r="I69" s="20">
        <f t="shared" si="10"/>
        <v>0</v>
      </c>
      <c r="J69" s="20">
        <v>0</v>
      </c>
      <c r="K69" s="24">
        <v>0</v>
      </c>
      <c r="L69" s="20">
        <f t="shared" si="11"/>
        <v>0</v>
      </c>
      <c r="M69" s="20">
        <v>0</v>
      </c>
      <c r="N69" s="24">
        <v>0</v>
      </c>
      <c r="O69" s="20">
        <f t="shared" si="12"/>
        <v>0</v>
      </c>
      <c r="P69" s="20">
        <v>0</v>
      </c>
      <c r="Q69" s="24">
        <v>0</v>
      </c>
      <c r="R69" s="20">
        <f t="shared" si="13"/>
        <v>4.3212666460993461</v>
      </c>
      <c r="S69" s="20">
        <v>4.3212666460993461</v>
      </c>
      <c r="T69" s="24">
        <v>0</v>
      </c>
      <c r="U69" s="20">
        <f t="shared" si="14"/>
        <v>29.251643713011312</v>
      </c>
      <c r="V69" s="20">
        <v>29.251643713011312</v>
      </c>
      <c r="W69" s="24">
        <v>0</v>
      </c>
      <c r="X69" s="20">
        <f t="shared" si="6"/>
        <v>29.251643713011312</v>
      </c>
      <c r="Y69" s="20">
        <v>29.251643713011312</v>
      </c>
      <c r="Z69" s="24">
        <v>0</v>
      </c>
      <c r="AA69" s="20">
        <f t="shared" si="8"/>
        <v>29.251643713011312</v>
      </c>
      <c r="AB69" s="20">
        <v>29.251643713011312</v>
      </c>
      <c r="AC69" s="24">
        <v>0</v>
      </c>
    </row>
    <row r="70" spans="1:37" ht="11.25" customHeight="1" x14ac:dyDescent="0.2">
      <c r="A70" s="29" t="s">
        <v>185</v>
      </c>
      <c r="B70" s="19" t="s">
        <v>165</v>
      </c>
      <c r="C70" s="20">
        <v>41.5</v>
      </c>
      <c r="D70" s="20">
        <v>41.5</v>
      </c>
      <c r="E70" s="24">
        <v>0</v>
      </c>
      <c r="F70" s="20">
        <f t="shared" si="9"/>
        <v>41.5</v>
      </c>
      <c r="G70" s="20">
        <v>41.5</v>
      </c>
      <c r="H70" s="24">
        <v>0</v>
      </c>
      <c r="I70" s="20">
        <f t="shared" si="10"/>
        <v>41.5</v>
      </c>
      <c r="J70" s="20">
        <v>41.5</v>
      </c>
      <c r="K70" s="24">
        <v>0</v>
      </c>
      <c r="L70" s="20">
        <f t="shared" si="11"/>
        <v>41.5</v>
      </c>
      <c r="M70" s="20">
        <v>41.5</v>
      </c>
      <c r="N70" s="24">
        <v>0</v>
      </c>
      <c r="O70" s="20">
        <f t="shared" si="12"/>
        <v>41.5</v>
      </c>
      <c r="P70" s="20">
        <v>41.5</v>
      </c>
      <c r="Q70" s="24">
        <v>0</v>
      </c>
      <c r="R70" s="20">
        <f t="shared" si="13"/>
        <v>41.5</v>
      </c>
      <c r="S70" s="20">
        <v>41.5</v>
      </c>
      <c r="T70" s="24">
        <v>0</v>
      </c>
      <c r="U70" s="20">
        <f t="shared" si="14"/>
        <v>41.5</v>
      </c>
      <c r="V70" s="20">
        <v>41.5</v>
      </c>
      <c r="W70" s="24">
        <v>0</v>
      </c>
      <c r="X70" s="20">
        <f t="shared" si="6"/>
        <v>41.5</v>
      </c>
      <c r="Y70" s="20">
        <v>41.5</v>
      </c>
      <c r="Z70" s="24">
        <v>0</v>
      </c>
      <c r="AA70" s="20">
        <f t="shared" si="8"/>
        <v>41.5</v>
      </c>
      <c r="AB70" s="20">
        <v>41.5</v>
      </c>
      <c r="AC70" s="24">
        <v>0</v>
      </c>
    </row>
    <row r="71" spans="1:37" ht="11.25" customHeight="1" x14ac:dyDescent="0.2">
      <c r="A71" s="29" t="s">
        <v>199</v>
      </c>
      <c r="B71" s="19" t="s">
        <v>164</v>
      </c>
      <c r="C71" s="20">
        <v>0</v>
      </c>
      <c r="D71" s="20">
        <v>0</v>
      </c>
      <c r="E71" s="24">
        <v>0</v>
      </c>
      <c r="F71" s="20">
        <f t="shared" si="9"/>
        <v>0</v>
      </c>
      <c r="G71" s="20">
        <v>0</v>
      </c>
      <c r="H71" s="24">
        <v>0</v>
      </c>
      <c r="I71" s="20">
        <f t="shared" si="10"/>
        <v>0</v>
      </c>
      <c r="J71" s="20">
        <v>0</v>
      </c>
      <c r="K71" s="24">
        <v>0</v>
      </c>
      <c r="L71" s="20">
        <f t="shared" si="11"/>
        <v>0</v>
      </c>
      <c r="M71" s="20">
        <v>0</v>
      </c>
      <c r="N71" s="24">
        <v>0</v>
      </c>
      <c r="O71" s="20">
        <f t="shared" si="12"/>
        <v>0</v>
      </c>
      <c r="P71" s="20">
        <v>0</v>
      </c>
      <c r="Q71" s="24">
        <v>0</v>
      </c>
      <c r="R71" s="20">
        <f t="shared" si="13"/>
        <v>21.127775704355866</v>
      </c>
      <c r="S71" s="20">
        <v>21.127775704355866</v>
      </c>
      <c r="T71" s="24">
        <v>0</v>
      </c>
      <c r="U71" s="20">
        <f t="shared" si="14"/>
        <v>34.408587802668087</v>
      </c>
      <c r="V71" s="20">
        <v>34.408587802668087</v>
      </c>
      <c r="W71" s="24">
        <v>0</v>
      </c>
      <c r="X71" s="20">
        <f t="shared" si="6"/>
        <v>34.408587802668087</v>
      </c>
      <c r="Y71" s="20">
        <v>34.408587802668087</v>
      </c>
      <c r="Z71" s="24">
        <v>0</v>
      </c>
      <c r="AA71" s="20">
        <f t="shared" si="8"/>
        <v>3784.3485878026677</v>
      </c>
      <c r="AB71" s="20">
        <v>3784.3485878026677</v>
      </c>
      <c r="AC71" s="24">
        <v>0</v>
      </c>
    </row>
    <row r="72" spans="1:37" ht="11.25" customHeight="1" x14ac:dyDescent="0.2">
      <c r="A72" s="29" t="s">
        <v>183</v>
      </c>
      <c r="B72" s="19" t="s">
        <v>163</v>
      </c>
      <c r="C72" s="20">
        <v>0</v>
      </c>
      <c r="D72" s="20">
        <v>0</v>
      </c>
      <c r="E72" s="24">
        <v>0</v>
      </c>
      <c r="F72" s="20">
        <f t="shared" si="9"/>
        <v>0</v>
      </c>
      <c r="G72" s="20">
        <v>0</v>
      </c>
      <c r="H72" s="24">
        <v>0</v>
      </c>
      <c r="I72" s="20">
        <f t="shared" si="10"/>
        <v>0</v>
      </c>
      <c r="J72" s="20">
        <v>0</v>
      </c>
      <c r="K72" s="24">
        <v>0</v>
      </c>
      <c r="L72" s="20">
        <f t="shared" si="11"/>
        <v>0</v>
      </c>
      <c r="M72" s="20">
        <v>0</v>
      </c>
      <c r="N72" s="24">
        <v>0</v>
      </c>
      <c r="O72" s="20">
        <f t="shared" si="12"/>
        <v>0</v>
      </c>
      <c r="P72" s="20">
        <v>0</v>
      </c>
      <c r="Q72" s="24">
        <v>0</v>
      </c>
      <c r="R72" s="20">
        <f t="shared" si="13"/>
        <v>0</v>
      </c>
      <c r="S72" s="20">
        <v>0</v>
      </c>
      <c r="T72" s="24">
        <v>0</v>
      </c>
      <c r="U72" s="20">
        <f t="shared" si="14"/>
        <v>0</v>
      </c>
      <c r="V72" s="20">
        <v>0</v>
      </c>
      <c r="W72" s="24">
        <v>0</v>
      </c>
      <c r="X72" s="20">
        <f t="shared" si="6"/>
        <v>0</v>
      </c>
      <c r="Y72" s="20">
        <v>0</v>
      </c>
      <c r="Z72" s="24">
        <v>0</v>
      </c>
      <c r="AA72" s="20">
        <f t="shared" si="8"/>
        <v>0</v>
      </c>
      <c r="AB72" s="20">
        <v>0</v>
      </c>
      <c r="AC72" s="24">
        <v>0</v>
      </c>
    </row>
    <row r="73" spans="1:37" ht="11.25" customHeight="1" x14ac:dyDescent="0.2">
      <c r="A73" s="29" t="s">
        <v>184</v>
      </c>
      <c r="B73" s="19" t="s">
        <v>167</v>
      </c>
      <c r="C73" s="20">
        <v>0</v>
      </c>
      <c r="D73" s="20">
        <v>0</v>
      </c>
      <c r="E73" s="24">
        <v>0</v>
      </c>
      <c r="F73" s="20">
        <f t="shared" si="9"/>
        <v>0</v>
      </c>
      <c r="G73" s="20">
        <v>0</v>
      </c>
      <c r="H73" s="24">
        <v>0</v>
      </c>
      <c r="I73" s="20">
        <f t="shared" si="10"/>
        <v>0</v>
      </c>
      <c r="J73" s="20">
        <v>0</v>
      </c>
      <c r="K73" s="24">
        <v>0</v>
      </c>
      <c r="L73" s="20">
        <f t="shared" si="11"/>
        <v>0</v>
      </c>
      <c r="M73" s="20">
        <v>0</v>
      </c>
      <c r="N73" s="24">
        <v>0</v>
      </c>
      <c r="O73" s="20">
        <f t="shared" si="12"/>
        <v>0</v>
      </c>
      <c r="P73" s="20">
        <v>0</v>
      </c>
      <c r="Q73" s="24">
        <v>0</v>
      </c>
      <c r="R73" s="20">
        <f t="shared" si="13"/>
        <v>0</v>
      </c>
      <c r="S73" s="20">
        <v>0</v>
      </c>
      <c r="T73" s="24">
        <v>0</v>
      </c>
      <c r="U73" s="20">
        <f t="shared" si="14"/>
        <v>0</v>
      </c>
      <c r="V73" s="20">
        <v>0</v>
      </c>
      <c r="W73" s="24">
        <v>0</v>
      </c>
      <c r="X73" s="20">
        <f t="shared" si="6"/>
        <v>0</v>
      </c>
      <c r="Y73" s="20">
        <v>0</v>
      </c>
      <c r="Z73" s="24">
        <v>0</v>
      </c>
      <c r="AA73" s="20">
        <f t="shared" ref="AA73:AA108" si="15">AB73+AC73</f>
        <v>0</v>
      </c>
      <c r="AB73" s="20">
        <v>0</v>
      </c>
      <c r="AC73" s="24">
        <v>0</v>
      </c>
    </row>
    <row r="74" spans="1:37" ht="11.25" customHeight="1" x14ac:dyDescent="0.2">
      <c r="A74" s="29" t="s">
        <v>201</v>
      </c>
      <c r="B74" s="19" t="s">
        <v>170</v>
      </c>
      <c r="C74" s="20">
        <v>5</v>
      </c>
      <c r="D74" s="20">
        <v>5</v>
      </c>
      <c r="E74" s="24">
        <v>0</v>
      </c>
      <c r="F74" s="20">
        <f t="shared" si="9"/>
        <v>5</v>
      </c>
      <c r="G74" s="20">
        <v>5</v>
      </c>
      <c r="H74" s="24">
        <v>0</v>
      </c>
      <c r="I74" s="20">
        <f t="shared" si="10"/>
        <v>5</v>
      </c>
      <c r="J74" s="20">
        <v>5</v>
      </c>
      <c r="K74" s="24">
        <v>0</v>
      </c>
      <c r="L74" s="20">
        <f t="shared" si="11"/>
        <v>5</v>
      </c>
      <c r="M74" s="20">
        <v>5</v>
      </c>
      <c r="N74" s="24">
        <v>0</v>
      </c>
      <c r="O74" s="20">
        <f t="shared" si="12"/>
        <v>5</v>
      </c>
      <c r="P74" s="20">
        <v>5</v>
      </c>
      <c r="Q74" s="24">
        <v>0</v>
      </c>
      <c r="R74" s="20">
        <f t="shared" si="13"/>
        <v>5</v>
      </c>
      <c r="S74" s="20">
        <v>5</v>
      </c>
      <c r="T74" s="24">
        <v>0</v>
      </c>
      <c r="U74" s="20">
        <f t="shared" si="14"/>
        <v>5</v>
      </c>
      <c r="V74" s="20">
        <v>5</v>
      </c>
      <c r="W74" s="24">
        <v>0</v>
      </c>
      <c r="X74" s="20">
        <f t="shared" si="6"/>
        <v>5</v>
      </c>
      <c r="Y74" s="20">
        <v>5</v>
      </c>
      <c r="Z74" s="24">
        <v>0</v>
      </c>
      <c r="AA74" s="20">
        <f t="shared" si="15"/>
        <v>5</v>
      </c>
      <c r="AB74" s="20">
        <v>5</v>
      </c>
      <c r="AC74" s="24">
        <v>0</v>
      </c>
    </row>
    <row r="75" spans="1:37" ht="11.25" customHeight="1" x14ac:dyDescent="0.2">
      <c r="A75" s="29" t="s">
        <v>35</v>
      </c>
      <c r="B75" s="19" t="s">
        <v>120</v>
      </c>
      <c r="C75" s="20">
        <v>639890.21252007317</v>
      </c>
      <c r="D75" s="20">
        <v>447051.41988721443</v>
      </c>
      <c r="E75" s="24">
        <v>190399.06341857297</v>
      </c>
      <c r="F75" s="20">
        <f t="shared" si="9"/>
        <v>655152.45181723149</v>
      </c>
      <c r="G75" s="20">
        <v>459192.70024865854</v>
      </c>
      <c r="H75" s="24">
        <v>195959.75156857297</v>
      </c>
      <c r="I75" s="20">
        <f t="shared" si="10"/>
        <v>667784.36151345458</v>
      </c>
      <c r="J75" s="20">
        <v>472680.78994488157</v>
      </c>
      <c r="K75" s="24">
        <v>195103.57156857298</v>
      </c>
      <c r="L75" s="20">
        <f t="shared" si="11"/>
        <v>660937.17959676753</v>
      </c>
      <c r="M75" s="20">
        <v>449351.81891551486</v>
      </c>
      <c r="N75" s="24">
        <v>211585.3606812527</v>
      </c>
      <c r="O75" s="20">
        <f t="shared" si="12"/>
        <v>637656.8933151107</v>
      </c>
      <c r="P75" s="20">
        <v>418451.56620321638</v>
      </c>
      <c r="Q75" s="24">
        <v>219205.32711189435</v>
      </c>
      <c r="R75" s="20">
        <f t="shared" si="13"/>
        <v>656883.35280860378</v>
      </c>
      <c r="S75" s="20">
        <v>434968.63269670948</v>
      </c>
      <c r="T75" s="24">
        <v>221914.72011189425</v>
      </c>
      <c r="U75" s="20">
        <f t="shared" si="14"/>
        <v>641589.06622147118</v>
      </c>
      <c r="V75" s="20">
        <v>399696.03210147121</v>
      </c>
      <c r="W75" s="24">
        <v>241893.03411999994</v>
      </c>
      <c r="X75" s="20">
        <f t="shared" si="6"/>
        <v>704878.24254397233</v>
      </c>
      <c r="Y75" s="20">
        <v>456648.0184239723</v>
      </c>
      <c r="Z75" s="24">
        <v>248230.22412</v>
      </c>
      <c r="AA75" s="20">
        <f t="shared" si="15"/>
        <v>690163.34874329425</v>
      </c>
      <c r="AB75" s="20">
        <v>441933.12462329428</v>
      </c>
      <c r="AC75" s="24">
        <v>248230.22412</v>
      </c>
      <c r="AK75" s="42"/>
    </row>
    <row r="76" spans="1:37" ht="11.25" customHeight="1" x14ac:dyDescent="0.2">
      <c r="A76" s="29" t="s">
        <v>37</v>
      </c>
      <c r="B76" s="19" t="s">
        <v>121</v>
      </c>
      <c r="C76" s="20">
        <v>193.15</v>
      </c>
      <c r="D76" s="20">
        <v>193.15</v>
      </c>
      <c r="E76" s="24">
        <v>0</v>
      </c>
      <c r="F76" s="20">
        <f t="shared" si="9"/>
        <v>521.69609309468603</v>
      </c>
      <c r="G76" s="20">
        <v>521.69609309468603</v>
      </c>
      <c r="H76" s="24">
        <v>0</v>
      </c>
      <c r="I76" s="20">
        <f t="shared" si="10"/>
        <v>940.92848872045238</v>
      </c>
      <c r="J76" s="20">
        <v>940.92848872045238</v>
      </c>
      <c r="K76" s="24">
        <v>0</v>
      </c>
      <c r="L76" s="20">
        <f t="shared" si="11"/>
        <v>1135.4385401319964</v>
      </c>
      <c r="M76" s="20">
        <v>1135.4385401319964</v>
      </c>
      <c r="N76" s="24">
        <v>0</v>
      </c>
      <c r="O76" s="20">
        <f t="shared" si="12"/>
        <v>1393.4131010632109</v>
      </c>
      <c r="P76" s="20">
        <v>1393.4131010632109</v>
      </c>
      <c r="Q76" s="24">
        <v>0</v>
      </c>
      <c r="R76" s="20">
        <f t="shared" si="13"/>
        <v>1839.7486408986524</v>
      </c>
      <c r="S76" s="20">
        <v>1839.7486408986524</v>
      </c>
      <c r="T76" s="24">
        <v>0</v>
      </c>
      <c r="U76" s="20">
        <f t="shared" si="14"/>
        <v>2032.070630237452</v>
      </c>
      <c r="V76" s="20">
        <v>2032.070630237452</v>
      </c>
      <c r="W76" s="24">
        <v>0</v>
      </c>
      <c r="X76" s="20">
        <f t="shared" si="6"/>
        <v>2091.4648786761654</v>
      </c>
      <c r="Y76" s="20">
        <v>2091.4648786761654</v>
      </c>
      <c r="Z76" s="24">
        <v>0</v>
      </c>
      <c r="AA76" s="20">
        <f t="shared" si="15"/>
        <v>2600.629198164097</v>
      </c>
      <c r="AB76" s="20">
        <v>2600.629198164097</v>
      </c>
      <c r="AC76" s="24">
        <v>0</v>
      </c>
      <c r="AK76" s="42"/>
    </row>
    <row r="77" spans="1:37" ht="11.25" customHeight="1" x14ac:dyDescent="0.2">
      <c r="A77" s="29" t="s">
        <v>43</v>
      </c>
      <c r="B77" s="19" t="s">
        <v>122</v>
      </c>
      <c r="C77" s="20">
        <v>309698.23209872301</v>
      </c>
      <c r="D77" s="20">
        <v>294058.08442352695</v>
      </c>
      <c r="E77" s="24">
        <v>15640.14767519606</v>
      </c>
      <c r="F77" s="20">
        <f t="shared" si="9"/>
        <v>383453.32690281543</v>
      </c>
      <c r="G77" s="20">
        <v>366523.58115761937</v>
      </c>
      <c r="H77" s="24">
        <v>16929.745745196058</v>
      </c>
      <c r="I77" s="20">
        <f t="shared" si="10"/>
        <v>454579.92816752865</v>
      </c>
      <c r="J77" s="20">
        <v>438410.00242233259</v>
      </c>
      <c r="K77" s="24">
        <v>16169.92574519606</v>
      </c>
      <c r="L77" s="20">
        <f t="shared" si="11"/>
        <v>435857.18052397302</v>
      </c>
      <c r="M77" s="20">
        <v>425318.17477877694</v>
      </c>
      <c r="N77" s="24">
        <v>10539.005745196062</v>
      </c>
      <c r="O77" s="20">
        <f t="shared" si="12"/>
        <v>435388.81877474493</v>
      </c>
      <c r="P77" s="20">
        <v>422673.34979025944</v>
      </c>
      <c r="Q77" s="24">
        <v>12715.468984485497</v>
      </c>
      <c r="R77" s="20">
        <f t="shared" si="13"/>
        <v>439220.23584141012</v>
      </c>
      <c r="S77" s="20">
        <v>432703.52350186347</v>
      </c>
      <c r="T77" s="24">
        <v>6516.7123395466433</v>
      </c>
      <c r="U77" s="20">
        <f t="shared" si="14"/>
        <v>38438.588598464281</v>
      </c>
      <c r="V77" s="20">
        <v>27372.970258216807</v>
      </c>
      <c r="W77" s="24">
        <v>11065.618340247474</v>
      </c>
      <c r="X77" s="20">
        <f t="shared" si="6"/>
        <v>67695.595352650576</v>
      </c>
      <c r="Y77" s="20">
        <v>57366.257012403104</v>
      </c>
      <c r="Z77" s="24">
        <v>10329.338340247474</v>
      </c>
      <c r="AA77" s="20">
        <f t="shared" si="15"/>
        <v>116613.98913385073</v>
      </c>
      <c r="AB77" s="20">
        <v>106257.21904113199</v>
      </c>
      <c r="AC77" s="24">
        <v>10356.770092718738</v>
      </c>
    </row>
    <row r="78" spans="1:37" ht="11.25" customHeight="1" x14ac:dyDescent="0.2">
      <c r="A78" s="29" t="s">
        <v>218</v>
      </c>
      <c r="B78" s="19" t="s">
        <v>213</v>
      </c>
      <c r="C78" s="20">
        <v>0</v>
      </c>
      <c r="D78" s="20">
        <v>0</v>
      </c>
      <c r="E78" s="24">
        <v>0</v>
      </c>
      <c r="F78" s="20">
        <v>0</v>
      </c>
      <c r="G78" s="20">
        <v>0</v>
      </c>
      <c r="H78" s="24">
        <v>0</v>
      </c>
      <c r="I78" s="20">
        <v>0</v>
      </c>
      <c r="J78" s="20">
        <v>0</v>
      </c>
      <c r="K78" s="24">
        <v>0</v>
      </c>
      <c r="L78" s="20">
        <v>0</v>
      </c>
      <c r="M78" s="20">
        <v>0</v>
      </c>
      <c r="N78" s="24">
        <v>0</v>
      </c>
      <c r="O78" s="20">
        <v>0</v>
      </c>
      <c r="P78" s="20">
        <v>0</v>
      </c>
      <c r="Q78" s="24">
        <v>0</v>
      </c>
      <c r="R78" s="20">
        <v>0</v>
      </c>
      <c r="S78" s="20">
        <v>0</v>
      </c>
      <c r="T78" s="24">
        <v>0</v>
      </c>
      <c r="U78" s="20">
        <v>0</v>
      </c>
      <c r="V78" s="20">
        <v>0</v>
      </c>
      <c r="W78" s="24">
        <v>0</v>
      </c>
      <c r="X78" s="20">
        <v>0</v>
      </c>
      <c r="Y78" s="20">
        <v>0</v>
      </c>
      <c r="Z78" s="24">
        <v>0</v>
      </c>
      <c r="AA78" s="20">
        <f t="shared" si="15"/>
        <v>21.939999999999998</v>
      </c>
      <c r="AB78" s="20">
        <v>21.939999999999998</v>
      </c>
      <c r="AC78" s="24">
        <v>0</v>
      </c>
    </row>
    <row r="79" spans="1:37" ht="11.25" customHeight="1" x14ac:dyDescent="0.2">
      <c r="A79" s="29" t="s">
        <v>203</v>
      </c>
      <c r="B79" s="19" t="s">
        <v>172</v>
      </c>
      <c r="C79" s="20">
        <v>931.05</v>
      </c>
      <c r="D79" s="20">
        <v>931.05</v>
      </c>
      <c r="E79" s="24">
        <v>0</v>
      </c>
      <c r="F79" s="20">
        <f t="shared" si="9"/>
        <v>931.05</v>
      </c>
      <c r="G79" s="20">
        <v>931.05</v>
      </c>
      <c r="H79" s="24">
        <v>0</v>
      </c>
      <c r="I79" s="20">
        <f t="shared" si="10"/>
        <v>931.05</v>
      </c>
      <c r="J79" s="20">
        <v>931.05</v>
      </c>
      <c r="K79" s="24">
        <v>0</v>
      </c>
      <c r="L79" s="20">
        <f t="shared" si="11"/>
        <v>931.05</v>
      </c>
      <c r="M79" s="20">
        <v>931.05</v>
      </c>
      <c r="N79" s="24">
        <v>0</v>
      </c>
      <c r="O79" s="20">
        <f t="shared" si="12"/>
        <v>931.05</v>
      </c>
      <c r="P79" s="20">
        <v>931.05</v>
      </c>
      <c r="Q79" s="24">
        <v>0</v>
      </c>
      <c r="R79" s="20">
        <f t="shared" si="13"/>
        <v>931.05</v>
      </c>
      <c r="S79" s="20">
        <v>931.05</v>
      </c>
      <c r="T79" s="24">
        <v>0</v>
      </c>
      <c r="U79" s="20">
        <f t="shared" si="14"/>
        <v>931.05</v>
      </c>
      <c r="V79" s="20">
        <v>931.05</v>
      </c>
      <c r="W79" s="24">
        <v>0</v>
      </c>
      <c r="X79" s="20">
        <f t="shared" ref="X79:X108" si="16">Y79+Z79</f>
        <v>931.05</v>
      </c>
      <c r="Y79" s="20">
        <v>931.05</v>
      </c>
      <c r="Z79" s="24">
        <v>0</v>
      </c>
      <c r="AA79" s="20">
        <f t="shared" si="15"/>
        <v>931.05</v>
      </c>
      <c r="AB79" s="20">
        <v>931.05</v>
      </c>
      <c r="AC79" s="24">
        <v>0</v>
      </c>
    </row>
    <row r="80" spans="1:37" ht="11.25" customHeight="1" x14ac:dyDescent="0.2">
      <c r="A80" s="29" t="s">
        <v>202</v>
      </c>
      <c r="B80" s="19" t="s">
        <v>171</v>
      </c>
      <c r="C80" s="20">
        <v>1293.6500000000001</v>
      </c>
      <c r="D80" s="20">
        <v>1293.6500000000001</v>
      </c>
      <c r="E80" s="24">
        <v>0</v>
      </c>
      <c r="F80" s="20">
        <f t="shared" si="9"/>
        <v>1293.6500000000001</v>
      </c>
      <c r="G80" s="20">
        <v>1293.6500000000001</v>
      </c>
      <c r="H80" s="24">
        <v>0</v>
      </c>
      <c r="I80" s="20">
        <f t="shared" si="10"/>
        <v>1293.6500000000001</v>
      </c>
      <c r="J80" s="20">
        <v>1293.6500000000001</v>
      </c>
      <c r="K80" s="24">
        <v>0</v>
      </c>
      <c r="L80" s="20">
        <f t="shared" si="11"/>
        <v>1293.6500000000001</v>
      </c>
      <c r="M80" s="20">
        <v>1293.6500000000001</v>
      </c>
      <c r="N80" s="24">
        <v>0</v>
      </c>
      <c r="O80" s="20">
        <f t="shared" si="12"/>
        <v>1293.6500000000001</v>
      </c>
      <c r="P80" s="20">
        <v>1293.6500000000001</v>
      </c>
      <c r="Q80" s="24">
        <v>0</v>
      </c>
      <c r="R80" s="20">
        <f t="shared" si="13"/>
        <v>1293.6500000000001</v>
      </c>
      <c r="S80" s="20">
        <v>1293.6500000000001</v>
      </c>
      <c r="T80" s="24">
        <v>0</v>
      </c>
      <c r="U80" s="20">
        <f t="shared" si="14"/>
        <v>1293.6500000000001</v>
      </c>
      <c r="V80" s="20">
        <v>1293.6500000000001</v>
      </c>
      <c r="W80" s="24">
        <v>0</v>
      </c>
      <c r="X80" s="20">
        <f t="shared" si="16"/>
        <v>1293.6500000000001</v>
      </c>
      <c r="Y80" s="20">
        <v>1293.6500000000001</v>
      </c>
      <c r="Z80" s="24">
        <v>0</v>
      </c>
      <c r="AA80" s="20">
        <f t="shared" si="15"/>
        <v>1393.64</v>
      </c>
      <c r="AB80" s="20">
        <v>1393.64</v>
      </c>
      <c r="AC80" s="24">
        <v>0</v>
      </c>
    </row>
    <row r="81" spans="1:38" ht="11.25" customHeight="1" x14ac:dyDescent="0.2">
      <c r="A81" s="29" t="s">
        <v>39</v>
      </c>
      <c r="B81" s="19" t="s">
        <v>123</v>
      </c>
      <c r="C81" s="20">
        <v>2036.26</v>
      </c>
      <c r="D81" s="20">
        <v>2036.26</v>
      </c>
      <c r="E81" s="24">
        <v>0</v>
      </c>
      <c r="F81" s="20">
        <f t="shared" si="9"/>
        <v>9229.7652456719934</v>
      </c>
      <c r="G81" s="20">
        <v>9229.7652456719934</v>
      </c>
      <c r="H81" s="24">
        <v>0</v>
      </c>
      <c r="I81" s="20">
        <f t="shared" si="10"/>
        <v>9263.1861067121463</v>
      </c>
      <c r="J81" s="20">
        <v>9263.1861067121463</v>
      </c>
      <c r="K81" s="24">
        <v>0</v>
      </c>
      <c r="L81" s="20">
        <f t="shared" si="11"/>
        <v>9263.1861067121463</v>
      </c>
      <c r="M81" s="20">
        <v>9263.1861067121463</v>
      </c>
      <c r="N81" s="24">
        <v>0</v>
      </c>
      <c r="O81" s="20">
        <f t="shared" si="12"/>
        <v>9491.1593077904708</v>
      </c>
      <c r="P81" s="20">
        <v>9491.1593077904708</v>
      </c>
      <c r="Q81" s="24">
        <v>0</v>
      </c>
      <c r="R81" s="20">
        <f t="shared" si="13"/>
        <v>9491.1593077904708</v>
      </c>
      <c r="S81" s="20">
        <v>9491.1593077904708</v>
      </c>
      <c r="T81" s="24">
        <v>0</v>
      </c>
      <c r="U81" s="20">
        <f t="shared" si="14"/>
        <v>9491.1593077904708</v>
      </c>
      <c r="V81" s="20">
        <v>9491.1593077904708</v>
      </c>
      <c r="W81" s="24">
        <v>0</v>
      </c>
      <c r="X81" s="20">
        <f t="shared" si="16"/>
        <v>9196.1468551222897</v>
      </c>
      <c r="Y81" s="20">
        <v>9196.1468551222897</v>
      </c>
      <c r="Z81" s="24">
        <v>0</v>
      </c>
      <c r="AA81" s="20">
        <f t="shared" si="15"/>
        <v>9478.7248374345927</v>
      </c>
      <c r="AB81" s="20">
        <v>9478.7248374345927</v>
      </c>
      <c r="AC81" s="24">
        <v>0</v>
      </c>
    </row>
    <row r="82" spans="1:38" ht="11.25" customHeight="1" x14ac:dyDescent="0.2">
      <c r="A82" s="29" t="s">
        <v>40</v>
      </c>
      <c r="B82" s="19" t="s">
        <v>173</v>
      </c>
      <c r="C82" s="20">
        <v>13506</v>
      </c>
      <c r="D82" s="20">
        <v>13506</v>
      </c>
      <c r="E82" s="24">
        <v>0</v>
      </c>
      <c r="F82" s="20">
        <f t="shared" si="9"/>
        <v>13512.855720151418</v>
      </c>
      <c r="G82" s="20">
        <v>13512.855720151418</v>
      </c>
      <c r="H82" s="24">
        <v>0</v>
      </c>
      <c r="I82" s="20">
        <f t="shared" si="10"/>
        <v>13512.855720151418</v>
      </c>
      <c r="J82" s="20">
        <v>13512.855720151418</v>
      </c>
      <c r="K82" s="24">
        <v>0</v>
      </c>
      <c r="L82" s="20">
        <f t="shared" si="11"/>
        <v>13512.855720151418</v>
      </c>
      <c r="M82" s="20">
        <v>13512.855720151418</v>
      </c>
      <c r="N82" s="24">
        <v>0</v>
      </c>
      <c r="O82" s="20">
        <f t="shared" si="12"/>
        <v>13512.855720151418</v>
      </c>
      <c r="P82" s="20">
        <v>13512.855720151418</v>
      </c>
      <c r="Q82" s="24">
        <v>0</v>
      </c>
      <c r="R82" s="20">
        <f t="shared" si="13"/>
        <v>13512.855720151418</v>
      </c>
      <c r="S82" s="20">
        <v>13512.855720151418</v>
      </c>
      <c r="T82" s="24">
        <v>0</v>
      </c>
      <c r="U82" s="20">
        <f t="shared" si="14"/>
        <v>13512.855720151418</v>
      </c>
      <c r="V82" s="20">
        <v>13512.855720151418</v>
      </c>
      <c r="W82" s="24">
        <v>0</v>
      </c>
      <c r="X82" s="20">
        <f t="shared" si="16"/>
        <v>13512.855720151418</v>
      </c>
      <c r="Y82" s="20">
        <v>13512.855720151418</v>
      </c>
      <c r="Z82" s="24">
        <v>0</v>
      </c>
      <c r="AA82" s="20">
        <f t="shared" si="15"/>
        <v>13512.855720151418</v>
      </c>
      <c r="AB82" s="20">
        <v>13512.855720151418</v>
      </c>
      <c r="AC82" s="24">
        <v>0</v>
      </c>
    </row>
    <row r="83" spans="1:38" ht="11.25" customHeight="1" x14ac:dyDescent="0.2">
      <c r="A83" s="29" t="s">
        <v>42</v>
      </c>
      <c r="B83" s="19" t="s">
        <v>124</v>
      </c>
      <c r="C83" s="20">
        <v>100</v>
      </c>
      <c r="D83" s="20">
        <v>100</v>
      </c>
      <c r="E83" s="24">
        <v>0</v>
      </c>
      <c r="F83" s="20">
        <f t="shared" si="9"/>
        <v>100</v>
      </c>
      <c r="G83" s="20">
        <v>100</v>
      </c>
      <c r="H83" s="24">
        <v>0</v>
      </c>
      <c r="I83" s="20">
        <f t="shared" si="10"/>
        <v>100</v>
      </c>
      <c r="J83" s="20">
        <v>100</v>
      </c>
      <c r="K83" s="24">
        <v>0</v>
      </c>
      <c r="L83" s="20">
        <f t="shared" si="11"/>
        <v>100</v>
      </c>
      <c r="M83" s="20">
        <v>100</v>
      </c>
      <c r="N83" s="24">
        <v>0</v>
      </c>
      <c r="O83" s="20">
        <f t="shared" si="12"/>
        <v>100</v>
      </c>
      <c r="P83" s="20">
        <v>100</v>
      </c>
      <c r="Q83" s="24">
        <v>0</v>
      </c>
      <c r="R83" s="20">
        <f t="shared" si="13"/>
        <v>100</v>
      </c>
      <c r="S83" s="20">
        <v>100</v>
      </c>
      <c r="T83" s="24">
        <v>0</v>
      </c>
      <c r="U83" s="20">
        <f t="shared" si="14"/>
        <v>170.2523936682482</v>
      </c>
      <c r="V83" s="20">
        <v>170.2523936682482</v>
      </c>
      <c r="W83" s="24">
        <v>0</v>
      </c>
      <c r="X83" s="20">
        <f t="shared" si="16"/>
        <v>170.2523936682482</v>
      </c>
      <c r="Y83" s="20">
        <v>170.2523936682482</v>
      </c>
      <c r="Z83" s="24">
        <v>0</v>
      </c>
      <c r="AA83" s="20">
        <f t="shared" si="15"/>
        <v>170.2523936682482</v>
      </c>
      <c r="AB83" s="20">
        <v>170.2523936682482</v>
      </c>
      <c r="AC83" s="24">
        <v>0</v>
      </c>
    </row>
    <row r="84" spans="1:38" ht="11.25" customHeight="1" x14ac:dyDescent="0.2">
      <c r="A84" s="29" t="s">
        <v>204</v>
      </c>
      <c r="B84" s="19" t="s">
        <v>174</v>
      </c>
      <c r="C84" s="20">
        <v>198.3</v>
      </c>
      <c r="D84" s="20">
        <v>198.3</v>
      </c>
      <c r="E84" s="24">
        <v>0</v>
      </c>
      <c r="F84" s="20">
        <f t="shared" si="9"/>
        <v>198.3</v>
      </c>
      <c r="G84" s="20">
        <v>198.3</v>
      </c>
      <c r="H84" s="24">
        <v>0</v>
      </c>
      <c r="I84" s="20">
        <f t="shared" si="10"/>
        <v>198.3</v>
      </c>
      <c r="J84" s="20">
        <v>198.3</v>
      </c>
      <c r="K84" s="24">
        <v>0</v>
      </c>
      <c r="L84" s="20">
        <f t="shared" si="11"/>
        <v>198.3</v>
      </c>
      <c r="M84" s="20">
        <v>198.3</v>
      </c>
      <c r="N84" s="24">
        <v>0</v>
      </c>
      <c r="O84" s="20">
        <f t="shared" si="12"/>
        <v>198.3</v>
      </c>
      <c r="P84" s="20">
        <v>198.3</v>
      </c>
      <c r="Q84" s="24">
        <v>0</v>
      </c>
      <c r="R84" s="20">
        <f t="shared" si="13"/>
        <v>198.3</v>
      </c>
      <c r="S84" s="20">
        <v>198.3</v>
      </c>
      <c r="T84" s="24">
        <v>0</v>
      </c>
      <c r="U84" s="20">
        <f t="shared" si="14"/>
        <v>198.3</v>
      </c>
      <c r="V84" s="20">
        <v>198.3</v>
      </c>
      <c r="W84" s="24">
        <v>0</v>
      </c>
      <c r="X84" s="20">
        <f t="shared" si="16"/>
        <v>224.17600199775609</v>
      </c>
      <c r="Y84" s="20">
        <v>224.17600199775609</v>
      </c>
      <c r="Z84" s="24">
        <v>0</v>
      </c>
      <c r="AA84" s="20">
        <f t="shared" si="15"/>
        <v>324.17600199775609</v>
      </c>
      <c r="AB84" s="20">
        <v>324.17600199775609</v>
      </c>
      <c r="AC84" s="24">
        <v>0</v>
      </c>
    </row>
    <row r="85" spans="1:38" ht="11.25" customHeight="1" x14ac:dyDescent="0.2">
      <c r="A85" s="29" t="s">
        <v>44</v>
      </c>
      <c r="B85" s="19" t="s">
        <v>125</v>
      </c>
      <c r="C85" s="20">
        <v>795055.18707185343</v>
      </c>
      <c r="D85" s="20">
        <v>111157.11552027777</v>
      </c>
      <c r="E85" s="24">
        <v>683898.07155157567</v>
      </c>
      <c r="F85" s="20">
        <f t="shared" si="9"/>
        <v>1322565.8447213648</v>
      </c>
      <c r="G85" s="20">
        <v>245273.53862978864</v>
      </c>
      <c r="H85" s="24">
        <v>1077292.3060915761</v>
      </c>
      <c r="I85" s="20">
        <f t="shared" si="10"/>
        <v>1537708.9743060998</v>
      </c>
      <c r="J85" s="20">
        <v>305742.80003452371</v>
      </c>
      <c r="K85" s="24">
        <v>1231966.1742715761</v>
      </c>
      <c r="L85" s="20">
        <f t="shared" si="11"/>
        <v>1523771.926434773</v>
      </c>
      <c r="M85" s="20">
        <v>242799.51414626709</v>
      </c>
      <c r="N85" s="24">
        <v>1280972.4122885058</v>
      </c>
      <c r="O85" s="20">
        <f t="shared" si="12"/>
        <v>1692789.5645439432</v>
      </c>
      <c r="P85" s="20">
        <v>205276.70417427356</v>
      </c>
      <c r="Q85" s="24">
        <v>1487512.8603696695</v>
      </c>
      <c r="R85" s="20">
        <f t="shared" si="13"/>
        <v>1694563.042724868</v>
      </c>
      <c r="S85" s="20">
        <v>181991.5052496256</v>
      </c>
      <c r="T85" s="24">
        <v>1512571.5374752425</v>
      </c>
      <c r="U85" s="20">
        <f t="shared" si="14"/>
        <v>1653371.9435320238</v>
      </c>
      <c r="V85" s="20">
        <v>131124.46988414999</v>
      </c>
      <c r="W85" s="24">
        <v>1522247.4736478738</v>
      </c>
      <c r="X85" s="20">
        <f t="shared" si="16"/>
        <v>1652256.3515902597</v>
      </c>
      <c r="Y85" s="20">
        <v>254197.3097106207</v>
      </c>
      <c r="Z85" s="24">
        <v>1398059.041879639</v>
      </c>
      <c r="AA85" s="20">
        <f t="shared" si="15"/>
        <v>1672409.6159422612</v>
      </c>
      <c r="AB85" s="20">
        <v>285201.05090262229</v>
      </c>
      <c r="AC85" s="24">
        <v>1387208.5650396389</v>
      </c>
    </row>
    <row r="86" spans="1:38" ht="11.25" customHeight="1" x14ac:dyDescent="0.2">
      <c r="A86" s="29" t="s">
        <v>188</v>
      </c>
      <c r="B86" s="19" t="s">
        <v>175</v>
      </c>
      <c r="C86" s="20">
        <v>410.99</v>
      </c>
      <c r="D86" s="20">
        <v>410.99</v>
      </c>
      <c r="E86" s="24">
        <v>0</v>
      </c>
      <c r="F86" s="20">
        <f t="shared" si="9"/>
        <v>410.99</v>
      </c>
      <c r="G86" s="20">
        <v>410.99</v>
      </c>
      <c r="H86" s="24">
        <v>0</v>
      </c>
      <c r="I86" s="20">
        <f t="shared" si="10"/>
        <v>410.99</v>
      </c>
      <c r="J86" s="20">
        <v>410.99</v>
      </c>
      <c r="K86" s="24">
        <v>0</v>
      </c>
      <c r="L86" s="20">
        <f t="shared" si="11"/>
        <v>410.99</v>
      </c>
      <c r="M86" s="20">
        <v>410.99</v>
      </c>
      <c r="N86" s="24">
        <v>0</v>
      </c>
      <c r="O86" s="20">
        <f t="shared" si="12"/>
        <v>410.99</v>
      </c>
      <c r="P86" s="20">
        <v>410.99</v>
      </c>
      <c r="Q86" s="24">
        <v>0</v>
      </c>
      <c r="R86" s="20">
        <f t="shared" si="13"/>
        <v>410.99</v>
      </c>
      <c r="S86" s="20">
        <v>410.99</v>
      </c>
      <c r="T86" s="24">
        <v>0</v>
      </c>
      <c r="U86" s="20">
        <f t="shared" si="14"/>
        <v>410.99</v>
      </c>
      <c r="V86" s="20">
        <v>410.99</v>
      </c>
      <c r="W86" s="24">
        <v>0</v>
      </c>
      <c r="X86" s="20">
        <f t="shared" si="16"/>
        <v>410.99</v>
      </c>
      <c r="Y86" s="20">
        <v>410.99</v>
      </c>
      <c r="Z86" s="24">
        <v>0</v>
      </c>
      <c r="AA86" s="20">
        <f t="shared" si="15"/>
        <v>410.99</v>
      </c>
      <c r="AB86" s="20">
        <v>410.99</v>
      </c>
      <c r="AC86" s="24">
        <v>0</v>
      </c>
    </row>
    <row r="87" spans="1:38" ht="11.25" customHeight="1" x14ac:dyDescent="0.2">
      <c r="A87" s="29" t="s">
        <v>45</v>
      </c>
      <c r="B87" s="19" t="s">
        <v>126</v>
      </c>
      <c r="C87" s="20">
        <v>1192.06</v>
      </c>
      <c r="D87" s="20">
        <v>1192.06</v>
      </c>
      <c r="E87" s="24">
        <v>0</v>
      </c>
      <c r="F87" s="20">
        <f t="shared" si="9"/>
        <v>1323.6440693286131</v>
      </c>
      <c r="G87" s="20">
        <v>1323.6440693286131</v>
      </c>
      <c r="H87" s="24">
        <v>0</v>
      </c>
      <c r="I87" s="20">
        <f t="shared" si="10"/>
        <v>1399.2773238824561</v>
      </c>
      <c r="J87" s="20">
        <v>1399.2773238824561</v>
      </c>
      <c r="K87" s="24">
        <v>0</v>
      </c>
      <c r="L87" s="20">
        <f t="shared" si="11"/>
        <v>1404.4541180956153</v>
      </c>
      <c r="M87" s="20">
        <v>1404.4541180956153</v>
      </c>
      <c r="N87" s="24">
        <v>0</v>
      </c>
      <c r="O87" s="20">
        <f t="shared" si="12"/>
        <v>1420.1104939340539</v>
      </c>
      <c r="P87" s="20">
        <v>1420.1104939340539</v>
      </c>
      <c r="Q87" s="24">
        <v>0</v>
      </c>
      <c r="R87" s="20">
        <f t="shared" si="13"/>
        <v>1444.9285523538538</v>
      </c>
      <c r="S87" s="20">
        <v>1444.9285523538538</v>
      </c>
      <c r="T87" s="24">
        <v>0</v>
      </c>
      <c r="U87" s="20">
        <f t="shared" si="14"/>
        <v>1444.9285523538538</v>
      </c>
      <c r="V87" s="20">
        <v>1444.9285523538538</v>
      </c>
      <c r="W87" s="24">
        <v>0</v>
      </c>
      <c r="X87" s="20">
        <f t="shared" si="16"/>
        <v>1444.928552353854</v>
      </c>
      <c r="Y87" s="20">
        <v>1444.928552353854</v>
      </c>
      <c r="Z87" s="24">
        <v>0</v>
      </c>
      <c r="AA87" s="20">
        <f t="shared" si="15"/>
        <v>1285.496605069146</v>
      </c>
      <c r="AB87" s="20">
        <v>1285.496605069146</v>
      </c>
      <c r="AC87" s="24">
        <v>0</v>
      </c>
    </row>
    <row r="88" spans="1:38" ht="11.25" customHeight="1" x14ac:dyDescent="0.2">
      <c r="A88" s="29" t="s">
        <v>50</v>
      </c>
      <c r="B88" s="19" t="s">
        <v>127</v>
      </c>
      <c r="C88" s="20">
        <v>30</v>
      </c>
      <c r="D88" s="20">
        <v>30</v>
      </c>
      <c r="E88" s="24">
        <v>0</v>
      </c>
      <c r="F88" s="20">
        <f t="shared" si="9"/>
        <v>47.800935234148454</v>
      </c>
      <c r="G88" s="20">
        <v>47.800935234148454</v>
      </c>
      <c r="H88" s="24">
        <v>0</v>
      </c>
      <c r="I88" s="20">
        <f t="shared" si="10"/>
        <v>47.800935234148454</v>
      </c>
      <c r="J88" s="20">
        <v>47.800935234148454</v>
      </c>
      <c r="K88" s="24">
        <v>0</v>
      </c>
      <c r="L88" s="20">
        <f t="shared" si="11"/>
        <v>47.800935234148454</v>
      </c>
      <c r="M88" s="20">
        <v>47.800935234148454</v>
      </c>
      <c r="N88" s="24">
        <v>0</v>
      </c>
      <c r="O88" s="20">
        <f t="shared" si="12"/>
        <v>47.800935234148454</v>
      </c>
      <c r="P88" s="20">
        <v>47.800935234148454</v>
      </c>
      <c r="Q88" s="24">
        <v>0</v>
      </c>
      <c r="R88" s="20">
        <f t="shared" si="13"/>
        <v>47.800935234148454</v>
      </c>
      <c r="S88" s="20">
        <v>47.800935234148454</v>
      </c>
      <c r="T88" s="24">
        <v>0</v>
      </c>
      <c r="U88" s="20">
        <f t="shared" si="14"/>
        <v>47.800935234148454</v>
      </c>
      <c r="V88" s="20">
        <v>47.800935234148454</v>
      </c>
      <c r="W88" s="24">
        <v>0</v>
      </c>
      <c r="X88" s="20">
        <f t="shared" si="16"/>
        <v>47.800935234148454</v>
      </c>
      <c r="Y88" s="20">
        <v>47.800935234148454</v>
      </c>
      <c r="Z88" s="24">
        <v>0</v>
      </c>
      <c r="AA88" s="20">
        <f t="shared" si="15"/>
        <v>47.800935234148454</v>
      </c>
      <c r="AB88" s="20">
        <v>47.800935234148454</v>
      </c>
      <c r="AC88" s="24">
        <v>0</v>
      </c>
    </row>
    <row r="89" spans="1:38" ht="11.25" customHeight="1" x14ac:dyDescent="0.2">
      <c r="A89" s="29" t="s">
        <v>49</v>
      </c>
      <c r="B89" s="19" t="s">
        <v>128</v>
      </c>
      <c r="C89" s="20">
        <v>19811.310000000001</v>
      </c>
      <c r="D89" s="20">
        <v>19811.310000000001</v>
      </c>
      <c r="E89" s="24">
        <v>0</v>
      </c>
      <c r="F89" s="20">
        <f t="shared" si="9"/>
        <v>20608.728793017723</v>
      </c>
      <c r="G89" s="20">
        <v>20608.728793017723</v>
      </c>
      <c r="H89" s="24">
        <v>0</v>
      </c>
      <c r="I89" s="20">
        <f t="shared" si="10"/>
        <v>22018.025804607172</v>
      </c>
      <c r="J89" s="20">
        <v>22018.025804607172</v>
      </c>
      <c r="K89" s="24">
        <v>0</v>
      </c>
      <c r="L89" s="20">
        <f t="shared" si="11"/>
        <v>23480.205745495692</v>
      </c>
      <c r="M89" s="20">
        <v>23480.205745495692</v>
      </c>
      <c r="N89" s="24">
        <v>0</v>
      </c>
      <c r="O89" s="20">
        <f t="shared" si="12"/>
        <v>25971.599223823341</v>
      </c>
      <c r="P89" s="20">
        <v>25971.599223823341</v>
      </c>
      <c r="Q89" s="24">
        <v>0</v>
      </c>
      <c r="R89" s="20">
        <f t="shared" si="13"/>
        <v>27793.096379630835</v>
      </c>
      <c r="S89" s="20">
        <v>27793.096379630835</v>
      </c>
      <c r="T89" s="24">
        <v>0</v>
      </c>
      <c r="U89" s="20">
        <f t="shared" si="14"/>
        <v>26916.573996442065</v>
      </c>
      <c r="V89" s="20">
        <v>26916.573996442065</v>
      </c>
      <c r="W89" s="24">
        <v>0</v>
      </c>
      <c r="X89" s="20">
        <f t="shared" si="16"/>
        <v>27483.20210334691</v>
      </c>
      <c r="Y89" s="20">
        <v>27483.20210334691</v>
      </c>
      <c r="Z89" s="24">
        <v>0</v>
      </c>
      <c r="AA89" s="20">
        <f t="shared" si="15"/>
        <v>28341.622103346912</v>
      </c>
      <c r="AB89" s="20">
        <v>28341.622103346912</v>
      </c>
      <c r="AC89" s="24">
        <v>0</v>
      </c>
    </row>
    <row r="90" spans="1:38" ht="11.25" customHeight="1" x14ac:dyDescent="0.2">
      <c r="A90" s="29" t="s">
        <v>51</v>
      </c>
      <c r="B90" s="19" t="s">
        <v>129</v>
      </c>
      <c r="C90" s="20">
        <v>287.10000000000002</v>
      </c>
      <c r="D90" s="20">
        <v>287.10000000000002</v>
      </c>
      <c r="E90" s="24">
        <v>0</v>
      </c>
      <c r="F90" s="20">
        <f t="shared" si="9"/>
        <v>3243.2778493108663</v>
      </c>
      <c r="G90" s="20">
        <v>3243.2778493108663</v>
      </c>
      <c r="H90" s="24">
        <v>0</v>
      </c>
      <c r="I90" s="20">
        <f t="shared" si="10"/>
        <v>4788.1818299034367</v>
      </c>
      <c r="J90" s="20">
        <v>4788.1818299034367</v>
      </c>
      <c r="K90" s="24">
        <v>0</v>
      </c>
      <c r="L90" s="20">
        <f t="shared" si="11"/>
        <v>7388.2028602416704</v>
      </c>
      <c r="M90" s="20">
        <v>7388.2028602416704</v>
      </c>
      <c r="N90" s="24">
        <v>0</v>
      </c>
      <c r="O90" s="20">
        <f t="shared" si="12"/>
        <v>33375.006447395135</v>
      </c>
      <c r="P90" s="20">
        <v>33375.006447395135</v>
      </c>
      <c r="Q90" s="24">
        <v>0</v>
      </c>
      <c r="R90" s="20">
        <f t="shared" si="13"/>
        <v>33716.222623797497</v>
      </c>
      <c r="S90" s="20">
        <v>33716.222623797497</v>
      </c>
      <c r="T90" s="24">
        <v>0</v>
      </c>
      <c r="U90" s="20">
        <f t="shared" si="14"/>
        <v>33783.467148393051</v>
      </c>
      <c r="V90" s="20">
        <v>33783.467148393051</v>
      </c>
      <c r="W90" s="24">
        <v>0</v>
      </c>
      <c r="X90" s="20">
        <f t="shared" si="16"/>
        <v>34679.076372398755</v>
      </c>
      <c r="Y90" s="20">
        <v>34679.076372398755</v>
      </c>
      <c r="Z90" s="24">
        <v>0</v>
      </c>
      <c r="AA90" s="20">
        <f t="shared" si="15"/>
        <v>34760.276372398752</v>
      </c>
      <c r="AB90" s="20">
        <v>34760.276372398752</v>
      </c>
      <c r="AC90" s="24">
        <v>0</v>
      </c>
    </row>
    <row r="91" spans="1:38" ht="11.25" customHeight="1" x14ac:dyDescent="0.2">
      <c r="A91" s="29" t="s">
        <v>52</v>
      </c>
      <c r="B91" s="19" t="s">
        <v>132</v>
      </c>
      <c r="C91" s="20">
        <v>3368.67</v>
      </c>
      <c r="D91" s="20">
        <v>3368.67</v>
      </c>
      <c r="E91" s="24">
        <v>0</v>
      </c>
      <c r="F91" s="20">
        <f t="shared" si="9"/>
        <v>3368.67</v>
      </c>
      <c r="G91" s="20">
        <v>3368.67</v>
      </c>
      <c r="H91" s="24">
        <v>0</v>
      </c>
      <c r="I91" s="20">
        <f t="shared" si="10"/>
        <v>4281.4787552086182</v>
      </c>
      <c r="J91" s="20">
        <v>4281.4787552086182</v>
      </c>
      <c r="K91" s="24">
        <v>0</v>
      </c>
      <c r="L91" s="20">
        <f t="shared" si="11"/>
        <v>5935.6338819079201</v>
      </c>
      <c r="M91" s="20">
        <v>5935.6338819079201</v>
      </c>
      <c r="N91" s="24">
        <v>0</v>
      </c>
      <c r="O91" s="20">
        <f t="shared" si="12"/>
        <v>6236.1785298213017</v>
      </c>
      <c r="P91" s="20">
        <v>6236.1785298213017</v>
      </c>
      <c r="Q91" s="24">
        <v>0</v>
      </c>
      <c r="R91" s="20">
        <f t="shared" si="13"/>
        <v>13114.14074745061</v>
      </c>
      <c r="S91" s="20">
        <v>13114.14074745061</v>
      </c>
      <c r="T91" s="24">
        <v>0</v>
      </c>
      <c r="U91" s="20">
        <f t="shared" si="14"/>
        <v>14727.849949790205</v>
      </c>
      <c r="V91" s="20">
        <v>14727.849949790205</v>
      </c>
      <c r="W91" s="24">
        <v>0</v>
      </c>
      <c r="X91" s="20">
        <f t="shared" si="16"/>
        <v>15742.251617489914</v>
      </c>
      <c r="Y91" s="20">
        <v>15742.251617489914</v>
      </c>
      <c r="Z91" s="24">
        <v>0</v>
      </c>
      <c r="AA91" s="20">
        <f t="shared" si="15"/>
        <v>15756.241617489914</v>
      </c>
      <c r="AB91" s="20">
        <v>15756.241617489914</v>
      </c>
      <c r="AC91" s="24">
        <v>0</v>
      </c>
    </row>
    <row r="92" spans="1:38" ht="11.25" customHeight="1" x14ac:dyDescent="0.2">
      <c r="A92" s="29" t="s">
        <v>205</v>
      </c>
      <c r="B92" s="19" t="s">
        <v>130</v>
      </c>
      <c r="C92" s="20">
        <v>30</v>
      </c>
      <c r="D92" s="20">
        <v>30</v>
      </c>
      <c r="E92" s="24">
        <v>0</v>
      </c>
      <c r="F92" s="20">
        <f t="shared" si="9"/>
        <v>30</v>
      </c>
      <c r="G92" s="20">
        <v>30</v>
      </c>
      <c r="H92" s="24">
        <v>0</v>
      </c>
      <c r="I92" s="20">
        <f t="shared" si="10"/>
        <v>30</v>
      </c>
      <c r="J92" s="20">
        <v>30</v>
      </c>
      <c r="K92" s="24">
        <v>0</v>
      </c>
      <c r="L92" s="20">
        <f t="shared" si="11"/>
        <v>30</v>
      </c>
      <c r="M92" s="20">
        <v>30</v>
      </c>
      <c r="N92" s="24">
        <v>0</v>
      </c>
      <c r="O92" s="20">
        <f t="shared" si="12"/>
        <v>66.923561303380367</v>
      </c>
      <c r="P92" s="20">
        <v>66.923561303380367</v>
      </c>
      <c r="Q92" s="24">
        <v>0</v>
      </c>
      <c r="R92" s="20">
        <f t="shared" si="13"/>
        <v>66.923561303380367</v>
      </c>
      <c r="S92" s="20">
        <v>66.923561303380367</v>
      </c>
      <c r="T92" s="24">
        <v>0</v>
      </c>
      <c r="U92" s="20">
        <f t="shared" si="14"/>
        <v>66.923561303380367</v>
      </c>
      <c r="V92" s="20">
        <v>66.923561303380367</v>
      </c>
      <c r="W92" s="24">
        <v>0</v>
      </c>
      <c r="X92" s="20">
        <f t="shared" si="16"/>
        <v>66.923561303380367</v>
      </c>
      <c r="Y92" s="20">
        <v>66.923561303380367</v>
      </c>
      <c r="Z92" s="24">
        <v>0</v>
      </c>
      <c r="AA92" s="20">
        <f t="shared" si="15"/>
        <v>66.923561303380367</v>
      </c>
      <c r="AB92" s="20">
        <v>66.923561303380367</v>
      </c>
      <c r="AC92" s="24">
        <v>0</v>
      </c>
    </row>
    <row r="93" spans="1:38" ht="11.25" customHeight="1" x14ac:dyDescent="0.2">
      <c r="A93" s="29" t="s">
        <v>56</v>
      </c>
      <c r="B93" s="19" t="s">
        <v>131</v>
      </c>
      <c r="C93" s="20">
        <v>1704.3</v>
      </c>
      <c r="D93" s="20">
        <v>1704.3</v>
      </c>
      <c r="E93" s="24">
        <v>0</v>
      </c>
      <c r="F93" s="20">
        <f t="shared" si="9"/>
        <v>1704.3</v>
      </c>
      <c r="G93" s="20">
        <v>1704.3</v>
      </c>
      <c r="H93" s="24">
        <v>0</v>
      </c>
      <c r="I93" s="20">
        <f t="shared" si="10"/>
        <v>1704.3</v>
      </c>
      <c r="J93" s="20">
        <v>1704.3</v>
      </c>
      <c r="K93" s="24">
        <v>0</v>
      </c>
      <c r="L93" s="20">
        <f t="shared" si="11"/>
        <v>1704.3</v>
      </c>
      <c r="M93" s="20">
        <v>1704.3</v>
      </c>
      <c r="N93" s="24">
        <v>0</v>
      </c>
      <c r="O93" s="20">
        <f t="shared" si="12"/>
        <v>1704.3</v>
      </c>
      <c r="P93" s="20">
        <v>1704.3</v>
      </c>
      <c r="Q93" s="24">
        <v>0</v>
      </c>
      <c r="R93" s="20">
        <f t="shared" si="13"/>
        <v>1704.3</v>
      </c>
      <c r="S93" s="20">
        <v>1704.3</v>
      </c>
      <c r="T93" s="24">
        <v>0</v>
      </c>
      <c r="U93" s="20">
        <f t="shared" si="14"/>
        <v>1704.3</v>
      </c>
      <c r="V93" s="20">
        <v>1704.3</v>
      </c>
      <c r="W93" s="24">
        <v>0</v>
      </c>
      <c r="X93" s="20">
        <f t="shared" si="16"/>
        <v>1704.3</v>
      </c>
      <c r="Y93" s="20">
        <v>1704.3</v>
      </c>
      <c r="Z93" s="24">
        <v>0</v>
      </c>
      <c r="AA93" s="20">
        <f t="shared" si="15"/>
        <v>1704.3</v>
      </c>
      <c r="AB93" s="20">
        <v>1704.3</v>
      </c>
      <c r="AC93" s="24">
        <v>0</v>
      </c>
    </row>
    <row r="94" spans="1:38" ht="11.25" customHeight="1" x14ac:dyDescent="0.2">
      <c r="A94" s="29" t="s">
        <v>227</v>
      </c>
      <c r="B94" s="19" t="s">
        <v>224</v>
      </c>
      <c r="C94" s="20">
        <v>0</v>
      </c>
      <c r="D94" s="20">
        <v>0</v>
      </c>
      <c r="E94" s="24">
        <v>0</v>
      </c>
      <c r="F94" s="20">
        <f t="shared" si="9"/>
        <v>0</v>
      </c>
      <c r="G94" s="20">
        <v>0</v>
      </c>
      <c r="H94" s="24">
        <v>0</v>
      </c>
      <c r="I94" s="20">
        <f t="shared" si="10"/>
        <v>0</v>
      </c>
      <c r="J94" s="20">
        <v>0</v>
      </c>
      <c r="K94" s="24">
        <v>0</v>
      </c>
      <c r="L94" s="20">
        <f t="shared" si="11"/>
        <v>0</v>
      </c>
      <c r="M94" s="20">
        <v>0</v>
      </c>
      <c r="N94" s="24">
        <v>0</v>
      </c>
      <c r="O94" s="20">
        <f t="shared" si="12"/>
        <v>0</v>
      </c>
      <c r="P94" s="20">
        <v>0</v>
      </c>
      <c r="Q94" s="24">
        <v>0</v>
      </c>
      <c r="R94" s="20"/>
      <c r="S94" s="20">
        <f t="shared" ref="S94" si="17">T94+U94</f>
        <v>0</v>
      </c>
      <c r="T94" s="20">
        <v>0</v>
      </c>
      <c r="U94" s="35">
        <f t="shared" si="14"/>
        <v>0</v>
      </c>
      <c r="V94" s="20">
        <v>0</v>
      </c>
      <c r="W94" s="24">
        <v>0</v>
      </c>
      <c r="X94" s="35">
        <f t="shared" si="16"/>
        <v>0</v>
      </c>
      <c r="Y94" s="20">
        <v>0</v>
      </c>
      <c r="Z94" s="24">
        <v>0</v>
      </c>
      <c r="AA94" s="20">
        <f t="shared" si="15"/>
        <v>0</v>
      </c>
      <c r="AB94" s="20">
        <v>0</v>
      </c>
      <c r="AC94" s="24">
        <v>0</v>
      </c>
      <c r="AK94" s="20"/>
    </row>
    <row r="95" spans="1:38" ht="11.25" customHeight="1" x14ac:dyDescent="0.2">
      <c r="A95" s="29" t="s">
        <v>22</v>
      </c>
      <c r="B95" s="19" t="s">
        <v>133</v>
      </c>
      <c r="C95" s="20">
        <v>1895.68</v>
      </c>
      <c r="D95" s="20">
        <v>1895.68</v>
      </c>
      <c r="E95" s="24">
        <v>0</v>
      </c>
      <c r="F95" s="20">
        <f t="shared" si="9"/>
        <v>2077.0930903379185</v>
      </c>
      <c r="G95" s="20">
        <v>2077.0930903379185</v>
      </c>
      <c r="H95" s="24">
        <v>0</v>
      </c>
      <c r="I95" s="20">
        <f t="shared" si="10"/>
        <v>2106.3991581729219</v>
      </c>
      <c r="J95" s="20">
        <v>2106.3991581729219</v>
      </c>
      <c r="K95" s="24">
        <v>0</v>
      </c>
      <c r="L95" s="20">
        <f t="shared" si="11"/>
        <v>2106.3991581729219</v>
      </c>
      <c r="M95" s="20">
        <v>2106.3991581729219</v>
      </c>
      <c r="N95" s="24">
        <v>0</v>
      </c>
      <c r="O95" s="20">
        <f t="shared" si="12"/>
        <v>2427.9542715601283</v>
      </c>
      <c r="P95" s="20">
        <v>2427.9542715601283</v>
      </c>
      <c r="Q95" s="24">
        <v>0</v>
      </c>
      <c r="R95" s="20">
        <f t="shared" si="13"/>
        <v>2813.0050315815502</v>
      </c>
      <c r="S95" s="20">
        <v>2813.0050315815502</v>
      </c>
      <c r="T95" s="24">
        <v>0</v>
      </c>
      <c r="U95" s="20">
        <f t="shared" si="14"/>
        <v>2966.0065231389963</v>
      </c>
      <c r="V95" s="20">
        <v>2966.0065231389963</v>
      </c>
      <c r="W95" s="24">
        <v>0</v>
      </c>
      <c r="X95" s="20">
        <f t="shared" si="16"/>
        <v>6173.4079813075041</v>
      </c>
      <c r="Y95" s="20">
        <v>6173.4079813075041</v>
      </c>
      <c r="Z95" s="24">
        <v>0</v>
      </c>
      <c r="AA95" s="20">
        <f t="shared" si="15"/>
        <v>11073.052981307505</v>
      </c>
      <c r="AB95" s="20">
        <v>11073.052981307505</v>
      </c>
      <c r="AC95" s="24">
        <v>0</v>
      </c>
    </row>
    <row r="96" spans="1:38" ht="11.25" customHeight="1" x14ac:dyDescent="0.2">
      <c r="A96" s="29" t="s">
        <v>38</v>
      </c>
      <c r="B96" s="19" t="s">
        <v>134</v>
      </c>
      <c r="C96" s="20">
        <v>4.9000000000000004</v>
      </c>
      <c r="D96" s="20">
        <v>4.9000000000000004</v>
      </c>
      <c r="E96" s="24">
        <v>0</v>
      </c>
      <c r="F96" s="20">
        <f t="shared" si="9"/>
        <v>254.14889004904677</v>
      </c>
      <c r="G96" s="20">
        <v>254.14889004904677</v>
      </c>
      <c r="H96" s="24">
        <v>0</v>
      </c>
      <c r="I96" s="20">
        <f t="shared" si="10"/>
        <v>6519.5099060123493</v>
      </c>
      <c r="J96" s="20">
        <v>6519.5099060123493</v>
      </c>
      <c r="K96" s="24">
        <v>0</v>
      </c>
      <c r="L96" s="20">
        <f t="shared" si="11"/>
        <v>6624.5729996797827</v>
      </c>
      <c r="M96" s="20">
        <v>6624.5729996797827</v>
      </c>
      <c r="N96" s="24">
        <v>0</v>
      </c>
      <c r="O96" s="20">
        <f t="shared" si="12"/>
        <v>7781.6501320325942</v>
      </c>
      <c r="P96" s="20">
        <v>7781.6501320325942</v>
      </c>
      <c r="Q96" s="24">
        <v>0</v>
      </c>
      <c r="R96" s="20">
        <f t="shared" si="13"/>
        <v>7845.4113998134026</v>
      </c>
      <c r="S96" s="20">
        <v>7845.4113998134026</v>
      </c>
      <c r="T96" s="24">
        <v>0</v>
      </c>
      <c r="U96" s="20">
        <f t="shared" si="14"/>
        <v>7952.4103628068306</v>
      </c>
      <c r="V96" s="20">
        <v>7952.4103628068306</v>
      </c>
      <c r="W96" s="24">
        <v>0</v>
      </c>
      <c r="X96" s="20">
        <f t="shared" si="16"/>
        <v>9168.9413772437983</v>
      </c>
      <c r="Y96" s="20">
        <v>9168.9413772437983</v>
      </c>
      <c r="Z96" s="24">
        <v>0</v>
      </c>
      <c r="AA96" s="20">
        <f t="shared" si="15"/>
        <v>9736.8631690399034</v>
      </c>
      <c r="AB96" s="20">
        <v>9736.8631690399034</v>
      </c>
      <c r="AC96" s="24">
        <v>0</v>
      </c>
      <c r="AK96" s="42"/>
      <c r="AL96" s="42"/>
    </row>
    <row r="97" spans="1:38" ht="11.25" customHeight="1" x14ac:dyDescent="0.2">
      <c r="A97" s="29" t="s">
        <v>18</v>
      </c>
      <c r="B97" s="19" t="s">
        <v>135</v>
      </c>
      <c r="C97" s="20">
        <v>41.67</v>
      </c>
      <c r="D97" s="20">
        <v>41.67</v>
      </c>
      <c r="E97" s="24">
        <v>0</v>
      </c>
      <c r="F97" s="20">
        <v>55.445716810867872</v>
      </c>
      <c r="G97" s="20">
        <v>55.445716810867864</v>
      </c>
      <c r="H97" s="24">
        <v>0</v>
      </c>
      <c r="I97" s="20">
        <v>163.55077893605377</v>
      </c>
      <c r="J97" s="20">
        <v>163.55077893605377</v>
      </c>
      <c r="K97" s="24">
        <v>0</v>
      </c>
      <c r="L97" s="20">
        <v>169.86169155781349</v>
      </c>
      <c r="M97" s="20">
        <v>169.86169155781349</v>
      </c>
      <c r="N97" s="24">
        <v>0</v>
      </c>
      <c r="O97" s="20">
        <v>377.73100539875884</v>
      </c>
      <c r="P97" s="20">
        <v>377.7310053987589</v>
      </c>
      <c r="Q97" s="24">
        <v>0</v>
      </c>
      <c r="R97" s="20">
        <v>436.1334027215529</v>
      </c>
      <c r="S97" s="20">
        <v>436.13340272155295</v>
      </c>
      <c r="T97" s="24">
        <v>0</v>
      </c>
      <c r="U97" s="20">
        <v>542.08750525592882</v>
      </c>
      <c r="V97" s="20">
        <v>542.08750525592882</v>
      </c>
      <c r="W97" s="24">
        <v>0</v>
      </c>
      <c r="X97" s="20">
        <f t="shared" si="16"/>
        <v>465.95222350352117</v>
      </c>
      <c r="Y97" s="20">
        <v>465.95222350352117</v>
      </c>
      <c r="Z97" s="24">
        <v>0</v>
      </c>
      <c r="AA97" s="20">
        <f t="shared" si="15"/>
        <v>513.44387407091278</v>
      </c>
      <c r="AB97" s="20">
        <v>513.44387407091278</v>
      </c>
      <c r="AC97" s="24">
        <v>0</v>
      </c>
    </row>
    <row r="98" spans="1:38" ht="11.25" customHeight="1" x14ac:dyDescent="0.2">
      <c r="A98" s="29" t="s">
        <v>19</v>
      </c>
      <c r="B98" s="19" t="s">
        <v>208</v>
      </c>
      <c r="C98" s="20">
        <v>99999.318377777774</v>
      </c>
      <c r="D98" s="20">
        <v>35955.128377777779</v>
      </c>
      <c r="E98" s="24">
        <v>64044.189999999995</v>
      </c>
      <c r="F98" s="20">
        <f>G98+H98</f>
        <v>132307.76218595394</v>
      </c>
      <c r="G98" s="20">
        <v>42904.492185953924</v>
      </c>
      <c r="H98" s="24">
        <v>89403.27</v>
      </c>
      <c r="I98" s="20">
        <f>J98+K98</f>
        <v>157830.27081481915</v>
      </c>
      <c r="J98" s="20">
        <v>45189.480814819159</v>
      </c>
      <c r="K98" s="24">
        <v>112640.78999999998</v>
      </c>
      <c r="L98" s="20">
        <f>M98+N98</f>
        <v>171813.14707497056</v>
      </c>
      <c r="M98" s="20">
        <v>45442.127074970565</v>
      </c>
      <c r="N98" s="24">
        <v>126371.01999999999</v>
      </c>
      <c r="O98" s="20">
        <f>P98+Q98</f>
        <v>132462.57686039992</v>
      </c>
      <c r="P98" s="20">
        <v>59180.086860399926</v>
      </c>
      <c r="Q98" s="24">
        <v>73282.489999999976</v>
      </c>
      <c r="R98" s="20">
        <f>S98+T98</f>
        <v>142278.58248203367</v>
      </c>
      <c r="S98" s="20">
        <v>57831.732482033687</v>
      </c>
      <c r="T98" s="24">
        <v>84446.849999999991</v>
      </c>
      <c r="U98" s="20">
        <f>V98+W98</f>
        <v>157232.52299184981</v>
      </c>
      <c r="V98" s="20">
        <v>57573.53299184973</v>
      </c>
      <c r="W98" s="24">
        <v>99658.990000000078</v>
      </c>
      <c r="X98" s="20">
        <f t="shared" si="16"/>
        <v>268818.04250397679</v>
      </c>
      <c r="Y98" s="20">
        <v>167250.36888854249</v>
      </c>
      <c r="Z98" s="24">
        <v>101567.67361543431</v>
      </c>
      <c r="AA98" s="20">
        <f t="shared" si="15"/>
        <v>166628.81642151772</v>
      </c>
      <c r="AB98" s="20">
        <v>50772.889412196819</v>
      </c>
      <c r="AC98" s="24">
        <v>115855.92700932091</v>
      </c>
      <c r="AK98" s="42"/>
      <c r="AL98" s="42"/>
    </row>
    <row r="99" spans="1:38" ht="11.25" customHeight="1" x14ac:dyDescent="0.2">
      <c r="A99" s="29" t="s">
        <v>10</v>
      </c>
      <c r="B99" s="19" t="s">
        <v>136</v>
      </c>
      <c r="C99" s="20">
        <v>147868.34436322999</v>
      </c>
      <c r="D99" s="20">
        <v>131721.05170000001</v>
      </c>
      <c r="E99" s="24">
        <v>16147.292663229991</v>
      </c>
      <c r="F99" s="20">
        <f>G99+H99</f>
        <v>340571.89578018337</v>
      </c>
      <c r="G99" s="20">
        <v>316812.31436695339</v>
      </c>
      <c r="H99" s="24">
        <v>23759.581413229993</v>
      </c>
      <c r="I99" s="20">
        <f>J99+K99</f>
        <v>493913.80979187298</v>
      </c>
      <c r="J99" s="20">
        <v>406614.93801530969</v>
      </c>
      <c r="K99" s="24">
        <v>87298.871776563319</v>
      </c>
      <c r="L99" s="20">
        <f>M99+N99</f>
        <v>545669.99566929741</v>
      </c>
      <c r="M99" s="20">
        <v>456184.07389273413</v>
      </c>
      <c r="N99" s="24">
        <v>89485.921776563322</v>
      </c>
      <c r="O99" s="20">
        <f>P99+Q99</f>
        <v>605223.60255009052</v>
      </c>
      <c r="P99" s="20">
        <v>480790.86207316496</v>
      </c>
      <c r="Q99" s="24">
        <v>124432.7404769256</v>
      </c>
      <c r="R99" s="20">
        <f>S99+T99</f>
        <v>852177.07969825459</v>
      </c>
      <c r="S99" s="20">
        <v>553145.63549061946</v>
      </c>
      <c r="T99" s="24">
        <v>299031.44420763507</v>
      </c>
      <c r="U99" s="20">
        <f>V99+W99</f>
        <v>987574.78059542528</v>
      </c>
      <c r="V99" s="20">
        <v>597253.22915054834</v>
      </c>
      <c r="W99" s="24">
        <v>390321.551444877</v>
      </c>
      <c r="X99" s="20">
        <f t="shared" si="16"/>
        <v>965537.55748999841</v>
      </c>
      <c r="Y99" s="20">
        <v>681007.43171512138</v>
      </c>
      <c r="Z99" s="24">
        <v>284530.12577487703</v>
      </c>
      <c r="AA99" s="20">
        <f t="shared" si="15"/>
        <v>1004272.8958162017</v>
      </c>
      <c r="AB99" s="20">
        <v>710266.77004132466</v>
      </c>
      <c r="AC99" s="24">
        <v>294006.12577487703</v>
      </c>
      <c r="AK99" s="42"/>
      <c r="AL99" s="42"/>
    </row>
    <row r="100" spans="1:38" ht="11.25" customHeight="1" x14ac:dyDescent="0.2">
      <c r="A100" s="29" t="s">
        <v>13</v>
      </c>
      <c r="B100" s="19" t="s">
        <v>152</v>
      </c>
      <c r="C100" s="20">
        <v>146</v>
      </c>
      <c r="D100" s="20">
        <v>146</v>
      </c>
      <c r="E100" s="24">
        <v>0</v>
      </c>
      <c r="F100" s="20">
        <f>G100+H100</f>
        <v>146</v>
      </c>
      <c r="G100" s="20">
        <v>146</v>
      </c>
      <c r="H100" s="24">
        <v>0</v>
      </c>
      <c r="I100" s="20">
        <f>J100+K100</f>
        <v>146</v>
      </c>
      <c r="J100" s="20">
        <v>146</v>
      </c>
      <c r="K100" s="24">
        <v>0</v>
      </c>
      <c r="L100" s="20">
        <f>M100+N100</f>
        <v>146</v>
      </c>
      <c r="M100" s="20">
        <v>146</v>
      </c>
      <c r="N100" s="24">
        <v>0</v>
      </c>
      <c r="O100" s="20">
        <f>P100+Q100</f>
        <v>146</v>
      </c>
      <c r="P100" s="20">
        <v>146</v>
      </c>
      <c r="Q100" s="24">
        <v>0</v>
      </c>
      <c r="R100" s="20">
        <f>S100+T100</f>
        <v>146</v>
      </c>
      <c r="S100" s="20">
        <v>146</v>
      </c>
      <c r="T100" s="24">
        <v>0</v>
      </c>
      <c r="U100" s="20">
        <f>V100+W100</f>
        <v>146</v>
      </c>
      <c r="V100" s="20">
        <v>146</v>
      </c>
      <c r="W100" s="24">
        <v>0</v>
      </c>
      <c r="X100" s="20">
        <f t="shared" si="16"/>
        <v>146</v>
      </c>
      <c r="Y100" s="20">
        <v>146</v>
      </c>
      <c r="Z100" s="24">
        <v>0</v>
      </c>
      <c r="AA100" s="20">
        <f t="shared" si="15"/>
        <v>146</v>
      </c>
      <c r="AB100" s="20">
        <v>146</v>
      </c>
      <c r="AC100" s="24">
        <v>0</v>
      </c>
    </row>
    <row r="101" spans="1:38" ht="11.25" customHeight="1" x14ac:dyDescent="0.2">
      <c r="A101" s="29" t="s">
        <v>15</v>
      </c>
      <c r="B101" s="19" t="s">
        <v>138</v>
      </c>
      <c r="C101" s="20">
        <v>8069.73</v>
      </c>
      <c r="D101" s="20">
        <v>8069.73</v>
      </c>
      <c r="E101" s="24">
        <v>0</v>
      </c>
      <c r="F101" s="20">
        <f>G101+H101</f>
        <v>7268.1074529878215</v>
      </c>
      <c r="G101" s="20">
        <v>7268.1074529878215</v>
      </c>
      <c r="H101" s="24">
        <v>0</v>
      </c>
      <c r="I101" s="20">
        <f>J101+K101</f>
        <v>8400.1289221402767</v>
      </c>
      <c r="J101" s="20">
        <v>8400.1289221402767</v>
      </c>
      <c r="K101" s="24">
        <v>0</v>
      </c>
      <c r="L101" s="20">
        <f>M101+N101</f>
        <v>8760.9478613898464</v>
      </c>
      <c r="M101" s="20">
        <v>8760.9478613898464</v>
      </c>
      <c r="N101" s="24">
        <v>0</v>
      </c>
      <c r="O101" s="20">
        <f>P101+Q101</f>
        <v>8899.9480246111925</v>
      </c>
      <c r="P101" s="20">
        <v>8899.9480246111925</v>
      </c>
      <c r="Q101" s="24">
        <v>0</v>
      </c>
      <c r="R101" s="20">
        <f>S101+T101</f>
        <v>8948.6684510399373</v>
      </c>
      <c r="S101" s="20">
        <v>8948.6684510399373</v>
      </c>
      <c r="T101" s="24">
        <v>0</v>
      </c>
      <c r="U101" s="20">
        <f>V101+W101</f>
        <v>7934.3988409544218</v>
      </c>
      <c r="V101" s="20">
        <v>7934.3988409544218</v>
      </c>
      <c r="W101" s="24">
        <v>0</v>
      </c>
      <c r="X101" s="20">
        <f t="shared" si="16"/>
        <v>8475.6071137798681</v>
      </c>
      <c r="Y101" s="20">
        <v>8475.6071137798681</v>
      </c>
      <c r="Z101" s="24">
        <v>0</v>
      </c>
      <c r="AA101" s="20">
        <f t="shared" si="15"/>
        <v>8502.1772559746023</v>
      </c>
      <c r="AB101" s="20">
        <v>8502.1772559746023</v>
      </c>
      <c r="AC101" s="24">
        <v>0</v>
      </c>
    </row>
    <row r="102" spans="1:38" ht="11.25" customHeight="1" x14ac:dyDescent="0.2">
      <c r="A102" s="29" t="s">
        <v>47</v>
      </c>
      <c r="B102" s="19" t="s">
        <v>142</v>
      </c>
      <c r="C102" s="20">
        <v>660.1</v>
      </c>
      <c r="D102" s="20">
        <v>660.1</v>
      </c>
      <c r="E102" s="24">
        <v>0</v>
      </c>
      <c r="F102" s="20">
        <v>774.09531614913556</v>
      </c>
      <c r="G102" s="20">
        <v>774.09531614913556</v>
      </c>
      <c r="H102" s="24">
        <v>0</v>
      </c>
      <c r="I102" s="20">
        <v>1116.0093510456727</v>
      </c>
      <c r="J102" s="20">
        <v>1116.0093510456727</v>
      </c>
      <c r="K102" s="24">
        <v>0</v>
      </c>
      <c r="L102" s="20">
        <v>1152.8788541890754</v>
      </c>
      <c r="M102" s="20">
        <v>1152.8788541890754</v>
      </c>
      <c r="N102" s="24">
        <v>0</v>
      </c>
      <c r="O102" s="20">
        <v>1319.5039670051901</v>
      </c>
      <c r="P102" s="20">
        <v>1319.5039670051901</v>
      </c>
      <c r="Q102" s="24">
        <v>0</v>
      </c>
      <c r="R102" s="20">
        <v>1252.2788699140801</v>
      </c>
      <c r="S102" s="20">
        <v>1252.2788699140801</v>
      </c>
      <c r="T102" s="24">
        <v>0</v>
      </c>
      <c r="U102" s="20">
        <v>2581.8268086955686</v>
      </c>
      <c r="V102" s="20">
        <v>2581.8268086955695</v>
      </c>
      <c r="W102" s="24">
        <v>0</v>
      </c>
      <c r="X102" s="20">
        <f t="shared" si="16"/>
        <v>4909.2228375708728</v>
      </c>
      <c r="Y102" s="20">
        <v>4909.2228375708728</v>
      </c>
      <c r="Z102" s="24">
        <v>0</v>
      </c>
      <c r="AA102" s="20">
        <f t="shared" si="15"/>
        <v>5384.7197409166374</v>
      </c>
      <c r="AB102" s="20">
        <v>5384.7197409166374</v>
      </c>
      <c r="AC102" s="24">
        <v>0</v>
      </c>
    </row>
    <row r="103" spans="1:38" ht="11.25" customHeight="1" x14ac:dyDescent="0.2">
      <c r="A103" s="29" t="s">
        <v>48</v>
      </c>
      <c r="B103" s="19" t="s">
        <v>139</v>
      </c>
      <c r="C103" s="20">
        <v>44253.72</v>
      </c>
      <c r="D103" s="20">
        <v>44253.72</v>
      </c>
      <c r="E103" s="24">
        <v>0</v>
      </c>
      <c r="F103" s="20">
        <f t="shared" ref="F103:F108" si="18">G103+H103</f>
        <v>70439.123723921672</v>
      </c>
      <c r="G103" s="20">
        <v>70439.123723921672</v>
      </c>
      <c r="H103" s="24">
        <v>0</v>
      </c>
      <c r="I103" s="20">
        <f t="shared" ref="I103:I108" si="19">J103+K103</f>
        <v>89984.245416975784</v>
      </c>
      <c r="J103" s="20">
        <v>89984.245416975784</v>
      </c>
      <c r="K103" s="24">
        <v>0</v>
      </c>
      <c r="L103" s="20">
        <f t="shared" ref="L103:L108" si="20">M103+N103</f>
        <v>102078.82753401656</v>
      </c>
      <c r="M103" s="20">
        <v>102078.82753401656</v>
      </c>
      <c r="N103" s="24">
        <v>0</v>
      </c>
      <c r="O103" s="20">
        <f t="shared" ref="O103:O108" si="21">P103+Q103</f>
        <v>106215.32217765476</v>
      </c>
      <c r="P103" s="20">
        <v>106039.10017765476</v>
      </c>
      <c r="Q103" s="24">
        <v>176.22200000000001</v>
      </c>
      <c r="R103" s="20">
        <f t="shared" ref="R103:R108" si="22">S103+T103</f>
        <v>104722.20407931479</v>
      </c>
      <c r="S103" s="20">
        <v>104452.7320793148</v>
      </c>
      <c r="T103" s="24">
        <v>269.47199999999998</v>
      </c>
      <c r="U103" s="20">
        <f t="shared" ref="U103:U108" si="23">V103+W103</f>
        <v>100842.1442446212</v>
      </c>
      <c r="V103" s="20">
        <v>100572.67224462121</v>
      </c>
      <c r="W103" s="24">
        <v>269.47199999999998</v>
      </c>
      <c r="X103" s="20">
        <f t="shared" si="16"/>
        <v>95021.507843086627</v>
      </c>
      <c r="Y103" s="20">
        <v>94752.035843086633</v>
      </c>
      <c r="Z103" s="24">
        <v>269.47199999999998</v>
      </c>
      <c r="AA103" s="20">
        <f t="shared" si="15"/>
        <v>118614.9449336985</v>
      </c>
      <c r="AB103" s="20">
        <v>118345.4729336985</v>
      </c>
      <c r="AC103" s="24">
        <v>269.47199999999998</v>
      </c>
    </row>
    <row r="104" spans="1:38" ht="11.25" customHeight="1" x14ac:dyDescent="0.2">
      <c r="A104" s="29" t="s">
        <v>36</v>
      </c>
      <c r="B104" s="19" t="s">
        <v>140</v>
      </c>
      <c r="C104" s="20">
        <v>6771.6636166666667</v>
      </c>
      <c r="D104" s="20">
        <v>6771.6636166666667</v>
      </c>
      <c r="E104" s="24">
        <v>0</v>
      </c>
      <c r="F104" s="20">
        <f t="shared" si="18"/>
        <v>8849.5783532051901</v>
      </c>
      <c r="G104" s="20">
        <v>6767.1383532051905</v>
      </c>
      <c r="H104" s="24">
        <v>2082.4399999999996</v>
      </c>
      <c r="I104" s="20">
        <f t="shared" si="19"/>
        <v>8849.6652986869303</v>
      </c>
      <c r="J104" s="20">
        <v>6767.2252986869316</v>
      </c>
      <c r="K104" s="24">
        <v>2082.4399999999996</v>
      </c>
      <c r="L104" s="20">
        <f t="shared" si="20"/>
        <v>8843.0434255489527</v>
      </c>
      <c r="M104" s="20">
        <v>6760.6034255489521</v>
      </c>
      <c r="N104" s="24">
        <v>2082.4399999999996</v>
      </c>
      <c r="O104" s="20">
        <f t="shared" si="21"/>
        <v>8825.6590570804692</v>
      </c>
      <c r="P104" s="20">
        <v>6743.2190570804687</v>
      </c>
      <c r="Q104" s="24">
        <v>2082.4399999999996</v>
      </c>
      <c r="R104" s="20">
        <f t="shared" si="22"/>
        <v>8870.2116338806245</v>
      </c>
      <c r="S104" s="20">
        <v>6787.7716338806249</v>
      </c>
      <c r="T104" s="24">
        <v>2082.4399999999996</v>
      </c>
      <c r="U104" s="20">
        <f t="shared" si="23"/>
        <v>9517.5921417559111</v>
      </c>
      <c r="V104" s="20">
        <v>7435.1521417559115</v>
      </c>
      <c r="W104" s="24">
        <v>2082.4399999999996</v>
      </c>
      <c r="X104" s="20">
        <f t="shared" si="16"/>
        <v>12275.700862646325</v>
      </c>
      <c r="Y104" s="20">
        <v>10193.260862646326</v>
      </c>
      <c r="Z104" s="24">
        <v>2082.4399999999996</v>
      </c>
      <c r="AA104" s="20">
        <f t="shared" si="15"/>
        <v>14434.316833140569</v>
      </c>
      <c r="AB104" s="20">
        <v>12351.87683314057</v>
      </c>
      <c r="AC104" s="24">
        <v>2082.4399999999996</v>
      </c>
    </row>
    <row r="105" spans="1:38" ht="11.25" customHeight="1" x14ac:dyDescent="0.2">
      <c r="A105" s="29" t="s">
        <v>197</v>
      </c>
      <c r="B105" s="19" t="s">
        <v>161</v>
      </c>
      <c r="C105" s="20">
        <v>28</v>
      </c>
      <c r="D105" s="20">
        <v>28</v>
      </c>
      <c r="E105" s="24">
        <v>0</v>
      </c>
      <c r="F105" s="20">
        <f t="shared" si="18"/>
        <v>28</v>
      </c>
      <c r="G105" s="20">
        <v>28</v>
      </c>
      <c r="H105" s="24">
        <v>0</v>
      </c>
      <c r="I105" s="20">
        <f t="shared" si="19"/>
        <v>28</v>
      </c>
      <c r="J105" s="20">
        <v>28</v>
      </c>
      <c r="K105" s="24">
        <v>0</v>
      </c>
      <c r="L105" s="20">
        <f t="shared" si="20"/>
        <v>28</v>
      </c>
      <c r="M105" s="20">
        <v>28</v>
      </c>
      <c r="N105" s="24">
        <v>0</v>
      </c>
      <c r="O105" s="20">
        <f t="shared" si="21"/>
        <v>28</v>
      </c>
      <c r="P105" s="20">
        <v>28</v>
      </c>
      <c r="Q105" s="24">
        <v>0</v>
      </c>
      <c r="R105" s="20">
        <f t="shared" si="22"/>
        <v>28</v>
      </c>
      <c r="S105" s="20">
        <v>28</v>
      </c>
      <c r="T105" s="24">
        <v>0</v>
      </c>
      <c r="U105" s="20">
        <f t="shared" si="23"/>
        <v>22.7</v>
      </c>
      <c r="V105" s="20">
        <v>22.7</v>
      </c>
      <c r="W105" s="24">
        <v>0</v>
      </c>
      <c r="X105" s="20">
        <f t="shared" si="16"/>
        <v>22.7</v>
      </c>
      <c r="Y105" s="20">
        <v>22.7</v>
      </c>
      <c r="Z105" s="24">
        <v>0</v>
      </c>
      <c r="AA105" s="20">
        <f t="shared" si="15"/>
        <v>22.7</v>
      </c>
      <c r="AB105" s="20">
        <v>22.7</v>
      </c>
      <c r="AC105" s="24">
        <v>0</v>
      </c>
    </row>
    <row r="106" spans="1:38" ht="11.25" customHeight="1" x14ac:dyDescent="0.2">
      <c r="A106" s="29" t="s">
        <v>23</v>
      </c>
      <c r="B106" s="19" t="s">
        <v>141</v>
      </c>
      <c r="C106" s="20">
        <v>7527.69</v>
      </c>
      <c r="D106" s="20">
        <v>7527.69</v>
      </c>
      <c r="E106" s="24">
        <v>0</v>
      </c>
      <c r="F106" s="20">
        <f t="shared" si="18"/>
        <v>7527.69</v>
      </c>
      <c r="G106" s="20">
        <v>7527.69</v>
      </c>
      <c r="H106" s="24">
        <v>0</v>
      </c>
      <c r="I106" s="20">
        <f t="shared" si="19"/>
        <v>7527.69</v>
      </c>
      <c r="J106" s="20">
        <v>7527.69</v>
      </c>
      <c r="K106" s="24">
        <v>0</v>
      </c>
      <c r="L106" s="20">
        <f t="shared" si="20"/>
        <v>7527.69</v>
      </c>
      <c r="M106" s="20">
        <v>7527.69</v>
      </c>
      <c r="N106" s="24">
        <v>0</v>
      </c>
      <c r="O106" s="20">
        <f t="shared" si="21"/>
        <v>7527.69</v>
      </c>
      <c r="P106" s="20">
        <v>7527.69</v>
      </c>
      <c r="Q106" s="24">
        <v>0</v>
      </c>
      <c r="R106" s="20">
        <f t="shared" si="22"/>
        <v>7527.69</v>
      </c>
      <c r="S106" s="20">
        <v>7527.69</v>
      </c>
      <c r="T106" s="24">
        <v>0</v>
      </c>
      <c r="U106" s="20">
        <f t="shared" si="23"/>
        <v>7527.69</v>
      </c>
      <c r="V106" s="20">
        <v>7527.69</v>
      </c>
      <c r="W106" s="24">
        <v>0</v>
      </c>
      <c r="X106" s="20">
        <f t="shared" si="16"/>
        <v>7565.6883534426142</v>
      </c>
      <c r="Y106" s="20">
        <v>7565.6883534426142</v>
      </c>
      <c r="Z106" s="24">
        <v>0</v>
      </c>
      <c r="AA106" s="20">
        <f t="shared" si="15"/>
        <v>7498.1683534426138</v>
      </c>
      <c r="AB106" s="20">
        <v>7498.1683534426138</v>
      </c>
      <c r="AC106" s="24">
        <v>0</v>
      </c>
    </row>
    <row r="107" spans="1:38" ht="12" customHeight="1" x14ac:dyDescent="0.2">
      <c r="A107" s="29" t="s">
        <v>17</v>
      </c>
      <c r="B107" s="19" t="s">
        <v>149</v>
      </c>
      <c r="C107" s="20">
        <v>17</v>
      </c>
      <c r="D107" s="20">
        <v>17</v>
      </c>
      <c r="E107" s="24">
        <v>0</v>
      </c>
      <c r="F107" s="20">
        <f t="shared" si="18"/>
        <v>17</v>
      </c>
      <c r="G107" s="20">
        <v>17</v>
      </c>
      <c r="H107" s="24">
        <v>0</v>
      </c>
      <c r="I107" s="20">
        <f t="shared" si="19"/>
        <v>17</v>
      </c>
      <c r="J107" s="20">
        <v>17</v>
      </c>
      <c r="K107" s="24">
        <v>0</v>
      </c>
      <c r="L107" s="20">
        <f t="shared" si="20"/>
        <v>17</v>
      </c>
      <c r="M107" s="20">
        <v>17</v>
      </c>
      <c r="N107" s="24">
        <v>0</v>
      </c>
      <c r="O107" s="20">
        <f t="shared" si="21"/>
        <v>17</v>
      </c>
      <c r="P107" s="20">
        <v>17</v>
      </c>
      <c r="Q107" s="24">
        <v>0</v>
      </c>
      <c r="R107" s="20">
        <f t="shared" si="22"/>
        <v>103.16304223089335</v>
      </c>
      <c r="S107" s="20">
        <v>103.16304223089335</v>
      </c>
      <c r="T107" s="24">
        <v>0</v>
      </c>
      <c r="U107" s="20">
        <f t="shared" si="23"/>
        <v>103.16304223089335</v>
      </c>
      <c r="V107" s="20">
        <v>103.16304223089335</v>
      </c>
      <c r="W107" s="24">
        <v>0</v>
      </c>
      <c r="X107" s="20">
        <f t="shared" si="16"/>
        <v>103.16304223089335</v>
      </c>
      <c r="Y107" s="20">
        <v>103.16304223089335</v>
      </c>
      <c r="Z107" s="24">
        <v>0</v>
      </c>
      <c r="AA107" s="20">
        <f t="shared" si="15"/>
        <v>103.16304223089335</v>
      </c>
      <c r="AB107" s="20">
        <v>103.16304223089335</v>
      </c>
      <c r="AC107" s="24">
        <v>0</v>
      </c>
    </row>
    <row r="108" spans="1:38" ht="12" customHeight="1" x14ac:dyDescent="0.2">
      <c r="A108" s="29" t="s">
        <v>27</v>
      </c>
      <c r="B108" s="19" t="s">
        <v>143</v>
      </c>
      <c r="C108" s="20">
        <v>182743.32049864484</v>
      </c>
      <c r="D108" s="20">
        <v>144661.15150907834</v>
      </c>
      <c r="E108" s="24">
        <v>38082.168989566504</v>
      </c>
      <c r="F108" s="20">
        <f t="shared" si="18"/>
        <v>214077.03617394497</v>
      </c>
      <c r="G108" s="20">
        <v>197856.62904771254</v>
      </c>
      <c r="H108" s="24">
        <v>16220.407126232418</v>
      </c>
      <c r="I108" s="20">
        <f t="shared" si="19"/>
        <v>353324.19486213336</v>
      </c>
      <c r="J108" s="20">
        <v>258565.03737256763</v>
      </c>
      <c r="K108" s="24">
        <v>94759.15748956574</v>
      </c>
      <c r="L108" s="20">
        <f t="shared" si="20"/>
        <v>418713.73006685771</v>
      </c>
      <c r="M108" s="20">
        <v>307114.10257729195</v>
      </c>
      <c r="N108" s="24">
        <v>111599.62748956574</v>
      </c>
      <c r="O108" s="20">
        <f t="shared" si="21"/>
        <v>528055.33065664675</v>
      </c>
      <c r="P108" s="20">
        <v>386001.21524165565</v>
      </c>
      <c r="Q108" s="24">
        <v>142054.1154149911</v>
      </c>
      <c r="R108" s="20">
        <f t="shared" si="22"/>
        <v>539914.3744499851</v>
      </c>
      <c r="S108" s="20">
        <v>411717.84958075895</v>
      </c>
      <c r="T108" s="24">
        <v>128196.52486922611</v>
      </c>
      <c r="U108" s="20">
        <f t="shared" si="23"/>
        <v>584937.50821052515</v>
      </c>
      <c r="V108" s="20">
        <v>436680.92341153295</v>
      </c>
      <c r="W108" s="24">
        <v>148256.58479899215</v>
      </c>
      <c r="X108" s="20">
        <f t="shared" si="16"/>
        <v>661130.06064542173</v>
      </c>
      <c r="Y108" s="20">
        <v>522322.73551309633</v>
      </c>
      <c r="Z108" s="20">
        <v>138807.32513232544</v>
      </c>
      <c r="AA108" s="20">
        <f t="shared" si="15"/>
        <v>842628.93851222307</v>
      </c>
      <c r="AB108" s="20">
        <v>705752.77651376266</v>
      </c>
      <c r="AC108" s="24">
        <v>136876.16199846045</v>
      </c>
      <c r="AK108" s="42"/>
      <c r="AL108" s="42"/>
    </row>
    <row r="109" spans="1:38" ht="54.75" customHeight="1" x14ac:dyDescent="0.2">
      <c r="F109" s="30"/>
      <c r="G109" s="30"/>
      <c r="H109" s="30"/>
      <c r="I109" s="30"/>
      <c r="J109" s="30"/>
      <c r="K109" s="30"/>
      <c r="L109" s="30"/>
      <c r="M109" s="30"/>
      <c r="N109" s="30"/>
      <c r="O109" s="30"/>
      <c r="P109" s="30"/>
      <c r="Q109" s="30"/>
      <c r="R109" s="30"/>
      <c r="S109" s="30"/>
      <c r="T109" s="30"/>
      <c r="U109" s="30"/>
      <c r="V109" s="30"/>
      <c r="W109" s="30"/>
      <c r="X109" s="30"/>
      <c r="Y109" s="31"/>
      <c r="Z109" s="30"/>
    </row>
    <row r="110" spans="1:38" ht="24.75" customHeight="1" x14ac:dyDescent="0.2">
      <c r="F110" s="30"/>
      <c r="G110" s="30"/>
      <c r="H110" s="30"/>
      <c r="I110" s="30"/>
      <c r="J110" s="30"/>
      <c r="K110" s="30"/>
      <c r="L110" s="30"/>
      <c r="M110" s="30"/>
      <c r="N110" s="30"/>
      <c r="O110" s="30"/>
      <c r="P110" s="30"/>
      <c r="Q110" s="30"/>
      <c r="R110" s="30"/>
      <c r="S110" s="30"/>
      <c r="T110" s="30"/>
      <c r="U110" s="30"/>
      <c r="V110" s="30"/>
      <c r="W110" s="30"/>
      <c r="X110" s="30"/>
      <c r="Y110" s="30"/>
      <c r="Z110" s="30"/>
    </row>
    <row r="111" spans="1:38" ht="72" customHeight="1" x14ac:dyDescent="0.2">
      <c r="F111" s="32"/>
      <c r="G111" s="32"/>
      <c r="H111" s="32"/>
      <c r="I111" s="32"/>
      <c r="J111" s="32"/>
      <c r="K111" s="32"/>
      <c r="L111" s="32"/>
      <c r="M111" s="32"/>
      <c r="N111" s="32"/>
      <c r="O111" s="32"/>
      <c r="P111" s="32"/>
      <c r="Q111" s="32"/>
      <c r="R111" s="32"/>
      <c r="S111" s="32"/>
      <c r="T111" s="32"/>
      <c r="U111" s="32"/>
      <c r="V111" s="32"/>
      <c r="W111" s="32"/>
      <c r="X111" s="32"/>
      <c r="Y111" s="32"/>
      <c r="Z111" s="32"/>
    </row>
    <row r="112" spans="1:38" ht="18.75" customHeight="1" x14ac:dyDescent="0.2">
      <c r="F112" s="30"/>
      <c r="G112" s="30"/>
      <c r="H112" s="30"/>
      <c r="I112" s="30"/>
      <c r="J112" s="30"/>
      <c r="K112" s="30"/>
      <c r="L112" s="30"/>
      <c r="M112" s="30"/>
      <c r="N112" s="30"/>
      <c r="O112" s="30"/>
      <c r="P112" s="30"/>
      <c r="Q112" s="30"/>
      <c r="R112" s="30"/>
      <c r="S112" s="30"/>
      <c r="T112" s="30"/>
      <c r="U112" s="30"/>
      <c r="V112" s="30"/>
      <c r="W112" s="30"/>
      <c r="X112" s="30"/>
      <c r="Y112" s="30"/>
      <c r="Z112" s="30"/>
    </row>
    <row r="113" ht="12" customHeight="1" x14ac:dyDescent="0.2"/>
    <row r="114" ht="14.45" customHeight="1" x14ac:dyDescent="0.2"/>
    <row r="115" ht="14.45" customHeight="1" x14ac:dyDescent="0.2"/>
    <row r="116" ht="14.45" customHeight="1" x14ac:dyDescent="0.2"/>
    <row r="117" ht="14.45" customHeight="1" x14ac:dyDescent="0.2"/>
    <row r="118" ht="14.45" customHeight="1" x14ac:dyDescent="0.2"/>
    <row r="119" ht="14.45" customHeight="1" x14ac:dyDescent="0.2"/>
    <row r="120" ht="14.45" customHeight="1" x14ac:dyDescent="0.2"/>
    <row r="121" ht="14.45" customHeight="1" x14ac:dyDescent="0.2"/>
    <row r="122" ht="14.45" customHeight="1" x14ac:dyDescent="0.2"/>
    <row r="123" ht="14.45" customHeight="1" x14ac:dyDescent="0.2"/>
    <row r="124" ht="14.45" customHeight="1" x14ac:dyDescent="0.2"/>
    <row r="125" ht="14.45" customHeight="1" x14ac:dyDescent="0.2"/>
    <row r="126" ht="14.45" customHeight="1" x14ac:dyDescent="0.2"/>
    <row r="127" ht="14.45" customHeight="1" x14ac:dyDescent="0.2"/>
    <row r="128" ht="14.45" customHeight="1" x14ac:dyDescent="0.2"/>
    <row r="129" ht="14.45" customHeight="1" x14ac:dyDescent="0.2"/>
    <row r="130" ht="14.45" customHeight="1" x14ac:dyDescent="0.2"/>
    <row r="131" ht="14.45" customHeight="1" x14ac:dyDescent="0.2"/>
    <row r="132" ht="14.45" customHeight="1" x14ac:dyDescent="0.2"/>
    <row r="133" ht="14.45" customHeight="1" x14ac:dyDescent="0.2"/>
    <row r="134" ht="14.45" customHeight="1" x14ac:dyDescent="0.2"/>
    <row r="135" ht="14.45" customHeight="1" x14ac:dyDescent="0.2"/>
    <row r="136" ht="14.45" customHeight="1" x14ac:dyDescent="0.2"/>
    <row r="137" ht="14.45" customHeight="1" x14ac:dyDescent="0.2"/>
    <row r="138" ht="14.45" customHeight="1" x14ac:dyDescent="0.2"/>
    <row r="139" ht="14.45" customHeight="1" x14ac:dyDescent="0.2"/>
    <row r="140" ht="14.45" customHeight="1" x14ac:dyDescent="0.2"/>
    <row r="141" ht="14.45" customHeight="1" x14ac:dyDescent="0.2"/>
    <row r="142" ht="14.45" customHeight="1" x14ac:dyDescent="0.2"/>
    <row r="143" ht="14.45" customHeight="1" x14ac:dyDescent="0.2"/>
    <row r="144" ht="14.45" customHeight="1" x14ac:dyDescent="0.2"/>
    <row r="145" ht="14.45" customHeight="1" x14ac:dyDescent="0.2"/>
    <row r="146" ht="14.45" customHeight="1" x14ac:dyDescent="0.2"/>
    <row r="147" ht="14.45" customHeight="1" x14ac:dyDescent="0.2"/>
    <row r="148" ht="14.45" customHeight="1" x14ac:dyDescent="0.2"/>
    <row r="149" ht="14.45" customHeight="1" x14ac:dyDescent="0.2"/>
    <row r="150" ht="14.45" customHeight="1" x14ac:dyDescent="0.2"/>
    <row r="151" ht="14.45" customHeight="1" x14ac:dyDescent="0.2"/>
    <row r="152" ht="14.45" customHeight="1" x14ac:dyDescent="0.2"/>
    <row r="153" ht="14.45" customHeight="1" x14ac:dyDescent="0.2"/>
    <row r="154" ht="14.45" customHeight="1" x14ac:dyDescent="0.2"/>
    <row r="155" ht="14.45" customHeight="1" x14ac:dyDescent="0.2"/>
    <row r="156" ht="14.45" customHeight="1" x14ac:dyDescent="0.2"/>
    <row r="157" ht="14.45" customHeight="1" x14ac:dyDescent="0.2"/>
    <row r="158" ht="14.45" customHeight="1" x14ac:dyDescent="0.2"/>
    <row r="159" ht="14.45" customHeight="1" x14ac:dyDescent="0.2"/>
    <row r="160" ht="14.45" customHeight="1" x14ac:dyDescent="0.2"/>
    <row r="161" ht="14.45" customHeight="1" x14ac:dyDescent="0.2"/>
    <row r="162" ht="14.45" customHeight="1" x14ac:dyDescent="0.2"/>
    <row r="163" ht="14.45" customHeight="1" x14ac:dyDescent="0.2"/>
    <row r="164" ht="14.45" customHeight="1" x14ac:dyDescent="0.2"/>
    <row r="165" ht="14.45" customHeight="1" x14ac:dyDescent="0.2"/>
    <row r="166" ht="14.45" customHeight="1" x14ac:dyDescent="0.2"/>
    <row r="167" ht="14.45" customHeight="1" x14ac:dyDescent="0.2"/>
    <row r="168" ht="14.45" customHeight="1" x14ac:dyDescent="0.2"/>
    <row r="169" ht="14.45" customHeight="1" x14ac:dyDescent="0.2"/>
    <row r="170" ht="14.45" customHeight="1" x14ac:dyDescent="0.2"/>
    <row r="171" ht="14.45" customHeight="1" x14ac:dyDescent="0.2"/>
    <row r="172" ht="14.45" customHeight="1" x14ac:dyDescent="0.2"/>
    <row r="173" ht="14.45" customHeight="1" x14ac:dyDescent="0.2"/>
    <row r="174" ht="14.45" customHeight="1" x14ac:dyDescent="0.2"/>
    <row r="175" ht="14.45" customHeight="1" x14ac:dyDescent="0.2"/>
    <row r="176" ht="14.45" customHeight="1" x14ac:dyDescent="0.2"/>
    <row r="177" ht="14.45" customHeight="1" x14ac:dyDescent="0.2"/>
    <row r="178" ht="14.45" customHeight="1" x14ac:dyDescent="0.2"/>
    <row r="179" ht="14.45" customHeight="1" x14ac:dyDescent="0.2"/>
    <row r="180" ht="14.45" customHeight="1" x14ac:dyDescent="0.2"/>
    <row r="181" ht="14.45" customHeight="1" x14ac:dyDescent="0.2"/>
    <row r="182" ht="14.45" customHeight="1" x14ac:dyDescent="0.2"/>
    <row r="183" ht="14.45" customHeight="1" x14ac:dyDescent="0.2"/>
    <row r="184" ht="14.45" customHeight="1" x14ac:dyDescent="0.2"/>
    <row r="185" ht="14.45" customHeight="1" x14ac:dyDescent="0.2"/>
    <row r="186" ht="14.45" customHeight="1" x14ac:dyDescent="0.2"/>
    <row r="187" ht="14.45" customHeight="1" x14ac:dyDescent="0.2"/>
    <row r="188" ht="14.45" customHeight="1" x14ac:dyDescent="0.2"/>
    <row r="189" ht="14.45" customHeight="1" x14ac:dyDescent="0.2"/>
    <row r="190" ht="14.45" customHeight="1" x14ac:dyDescent="0.2"/>
    <row r="191" ht="14.45" customHeight="1" x14ac:dyDescent="0.2"/>
    <row r="192" ht="14.45" customHeight="1" x14ac:dyDescent="0.2"/>
    <row r="193" ht="14.45" customHeight="1" x14ac:dyDescent="0.2"/>
    <row r="194" ht="14.45" customHeight="1" x14ac:dyDescent="0.2"/>
    <row r="195" ht="14.45" customHeight="1" x14ac:dyDescent="0.2"/>
    <row r="196" ht="14.45" customHeight="1" x14ac:dyDescent="0.2"/>
    <row r="197" ht="14.45" customHeight="1" x14ac:dyDescent="0.2"/>
    <row r="198" ht="14.45" customHeight="1" x14ac:dyDescent="0.2"/>
    <row r="199" ht="14.45" customHeight="1" x14ac:dyDescent="0.2"/>
    <row r="200" ht="14.45" customHeight="1" x14ac:dyDescent="0.2"/>
    <row r="201" ht="14.45" customHeight="1" x14ac:dyDescent="0.2"/>
    <row r="202" ht="14.45" customHeight="1" x14ac:dyDescent="0.2"/>
    <row r="203" ht="14.45" customHeight="1" x14ac:dyDescent="0.2"/>
    <row r="204" ht="14.45" customHeight="1" x14ac:dyDescent="0.2"/>
    <row r="205" ht="14.45" customHeight="1" x14ac:dyDescent="0.2"/>
    <row r="206" ht="14.45" customHeight="1" x14ac:dyDescent="0.2"/>
    <row r="207" ht="14.45" customHeight="1" x14ac:dyDescent="0.2"/>
    <row r="208" ht="14.45" customHeight="1" x14ac:dyDescent="0.2"/>
    <row r="209" ht="14.45" customHeight="1" x14ac:dyDescent="0.2"/>
    <row r="210" ht="14.45" customHeight="1" x14ac:dyDescent="0.2"/>
    <row r="211" ht="14.45" customHeight="1" x14ac:dyDescent="0.2"/>
    <row r="212" ht="14.45" customHeight="1" x14ac:dyDescent="0.2"/>
    <row r="213" ht="14.45" customHeight="1" x14ac:dyDescent="0.2"/>
    <row r="214" ht="14.45" customHeight="1" x14ac:dyDescent="0.2"/>
    <row r="215" ht="14.45" customHeight="1" x14ac:dyDescent="0.2"/>
    <row r="216" ht="14.45" customHeight="1" x14ac:dyDescent="0.2"/>
    <row r="217" ht="14.45" customHeight="1" x14ac:dyDescent="0.2"/>
    <row r="218" ht="14.45" customHeight="1" x14ac:dyDescent="0.2"/>
    <row r="219" ht="14.45" customHeight="1" x14ac:dyDescent="0.2"/>
    <row r="220" ht="14.45" customHeight="1" x14ac:dyDescent="0.2"/>
    <row r="221" ht="14.45" customHeight="1" x14ac:dyDescent="0.2"/>
    <row r="222" ht="14.45" customHeight="1" x14ac:dyDescent="0.2"/>
    <row r="223" ht="14.45" customHeight="1" x14ac:dyDescent="0.2"/>
    <row r="224" ht="14.45" customHeight="1" x14ac:dyDescent="0.2"/>
    <row r="225" ht="14.45" customHeight="1" x14ac:dyDescent="0.2"/>
    <row r="226" ht="14.45" customHeight="1" x14ac:dyDescent="0.2"/>
    <row r="227" ht="14.45" customHeight="1" x14ac:dyDescent="0.2"/>
    <row r="228" ht="14.45" customHeight="1" x14ac:dyDescent="0.2"/>
    <row r="229" ht="14.45" customHeight="1" x14ac:dyDescent="0.2"/>
    <row r="230" ht="14.45" customHeight="1" x14ac:dyDescent="0.2"/>
    <row r="231" ht="14.45" customHeight="1" x14ac:dyDescent="0.2"/>
    <row r="232" ht="14.45" customHeight="1" x14ac:dyDescent="0.2"/>
    <row r="233" ht="14.45" customHeight="1" x14ac:dyDescent="0.2"/>
    <row r="234" ht="14.45" customHeight="1" x14ac:dyDescent="0.2"/>
    <row r="235" ht="14.45" customHeight="1" x14ac:dyDescent="0.2"/>
    <row r="236" ht="14.45" customHeight="1" x14ac:dyDescent="0.2"/>
    <row r="237" ht="14.45" customHeight="1" x14ac:dyDescent="0.2"/>
    <row r="238" ht="14.45" customHeight="1" x14ac:dyDescent="0.2"/>
    <row r="239" ht="14.45" customHeight="1" x14ac:dyDescent="0.2"/>
    <row r="240" ht="14.45" customHeight="1" x14ac:dyDescent="0.2"/>
    <row r="241" ht="14.45" customHeight="1" x14ac:dyDescent="0.2"/>
    <row r="242" ht="14.45" customHeight="1" x14ac:dyDescent="0.2"/>
    <row r="243" ht="14.45" customHeight="1" x14ac:dyDescent="0.2"/>
    <row r="244" ht="14.45" customHeight="1" x14ac:dyDescent="0.2"/>
    <row r="245" ht="14.45" customHeight="1" x14ac:dyDescent="0.2"/>
    <row r="246" ht="14.45" customHeight="1" x14ac:dyDescent="0.2"/>
    <row r="247" ht="14.45" customHeight="1" x14ac:dyDescent="0.2"/>
    <row r="248" ht="14.45" customHeight="1" x14ac:dyDescent="0.2"/>
    <row r="249" ht="14.45" customHeight="1" x14ac:dyDescent="0.2"/>
    <row r="250" ht="14.45" customHeight="1" x14ac:dyDescent="0.2"/>
    <row r="251" ht="14.45" customHeight="1" x14ac:dyDescent="0.2"/>
    <row r="252" ht="14.45" customHeight="1" x14ac:dyDescent="0.2"/>
    <row r="253" ht="14.45" customHeight="1" x14ac:dyDescent="0.2"/>
    <row r="254" ht="14.45" customHeight="1" x14ac:dyDescent="0.2"/>
    <row r="255" ht="14.45" customHeight="1" x14ac:dyDescent="0.2"/>
    <row r="256" ht="14.45" customHeight="1" x14ac:dyDescent="0.2"/>
    <row r="257" ht="14.45" customHeight="1" x14ac:dyDescent="0.2"/>
    <row r="258" ht="14.45" customHeight="1" x14ac:dyDescent="0.2"/>
    <row r="259" ht="14.45" customHeight="1" x14ac:dyDescent="0.2"/>
    <row r="260" ht="14.45" customHeight="1" x14ac:dyDescent="0.2"/>
    <row r="261" ht="14.45" customHeight="1" x14ac:dyDescent="0.2"/>
    <row r="262" ht="14.45" customHeight="1" x14ac:dyDescent="0.2"/>
    <row r="263" ht="14.45" customHeight="1" x14ac:dyDescent="0.2"/>
    <row r="264" ht="14.45" customHeight="1" x14ac:dyDescent="0.2"/>
    <row r="265" ht="14.45" customHeight="1" x14ac:dyDescent="0.2"/>
    <row r="266" ht="14.45" customHeight="1" x14ac:dyDescent="0.2"/>
    <row r="267" ht="14.45" customHeight="1" x14ac:dyDescent="0.2"/>
    <row r="268" ht="14.45" customHeight="1" x14ac:dyDescent="0.2"/>
    <row r="269" ht="14.45" customHeight="1" x14ac:dyDescent="0.2"/>
    <row r="270" ht="14.45" customHeight="1" x14ac:dyDescent="0.2"/>
    <row r="271" ht="14.45" customHeight="1" x14ac:dyDescent="0.2"/>
    <row r="272" ht="14.45" customHeight="1" x14ac:dyDescent="0.2"/>
    <row r="273" ht="14.45" customHeight="1" x14ac:dyDescent="0.2"/>
    <row r="274" ht="14.45" customHeight="1" x14ac:dyDescent="0.2"/>
    <row r="275" ht="14.45" customHeight="1" x14ac:dyDescent="0.2"/>
    <row r="276" ht="14.45" customHeight="1" x14ac:dyDescent="0.2"/>
    <row r="277" ht="14.45" customHeight="1" x14ac:dyDescent="0.2"/>
    <row r="278" ht="14.45" customHeight="1" x14ac:dyDescent="0.2"/>
    <row r="279" ht="14.45" customHeight="1" x14ac:dyDescent="0.2"/>
    <row r="280" ht="14.45" customHeight="1" x14ac:dyDescent="0.2"/>
    <row r="281" ht="14.45" customHeight="1" x14ac:dyDescent="0.2"/>
    <row r="282" ht="14.45" customHeight="1" x14ac:dyDescent="0.2"/>
    <row r="283" ht="14.45" customHeight="1" x14ac:dyDescent="0.2"/>
    <row r="284" ht="14.45" customHeight="1" x14ac:dyDescent="0.2"/>
    <row r="285" ht="14.45" customHeight="1" x14ac:dyDescent="0.2"/>
    <row r="286" ht="14.45" customHeight="1" x14ac:dyDescent="0.2"/>
    <row r="287" ht="14.45" customHeight="1" x14ac:dyDescent="0.2"/>
    <row r="288" ht="14.45" customHeight="1" x14ac:dyDescent="0.2"/>
    <row r="289" ht="14.45" customHeight="1" x14ac:dyDescent="0.2"/>
    <row r="290" ht="14.45" customHeight="1" x14ac:dyDescent="0.2"/>
    <row r="291" ht="14.45" customHeight="1" x14ac:dyDescent="0.2"/>
    <row r="292" ht="14.45" customHeight="1" x14ac:dyDescent="0.2"/>
    <row r="293" ht="14.45" customHeight="1" x14ac:dyDescent="0.2"/>
    <row r="294" ht="14.45" customHeight="1" x14ac:dyDescent="0.2"/>
    <row r="295" ht="14.45" customHeight="1" x14ac:dyDescent="0.2"/>
    <row r="296" ht="14.45" customHeight="1" x14ac:dyDescent="0.2"/>
    <row r="297" ht="14.45" customHeight="1" x14ac:dyDescent="0.2"/>
    <row r="298" ht="14.45" customHeight="1" x14ac:dyDescent="0.2"/>
    <row r="299" ht="14.45" customHeight="1" x14ac:dyDescent="0.2"/>
    <row r="300" ht="14.45" customHeight="1" x14ac:dyDescent="0.2"/>
    <row r="301" ht="14.45" customHeight="1" x14ac:dyDescent="0.2"/>
    <row r="302" ht="14.45" customHeight="1" x14ac:dyDescent="0.2"/>
    <row r="303" ht="14.45" customHeight="1" x14ac:dyDescent="0.2"/>
    <row r="304" ht="14.45" customHeight="1" x14ac:dyDescent="0.2"/>
    <row r="305" ht="14.45" customHeight="1" x14ac:dyDescent="0.2"/>
    <row r="306" ht="14.45" customHeight="1" x14ac:dyDescent="0.2"/>
    <row r="307" ht="14.45" customHeight="1" x14ac:dyDescent="0.2"/>
    <row r="308" ht="14.45" customHeight="1" x14ac:dyDescent="0.2"/>
    <row r="309" ht="14.45" customHeight="1" x14ac:dyDescent="0.2"/>
    <row r="310" ht="14.45" customHeight="1" x14ac:dyDescent="0.2"/>
    <row r="311" ht="14.45" customHeight="1" x14ac:dyDescent="0.2"/>
    <row r="312" ht="14.45" customHeight="1" x14ac:dyDescent="0.2"/>
    <row r="313" ht="14.45" customHeight="1" x14ac:dyDescent="0.2"/>
    <row r="314" ht="14.45" customHeight="1" x14ac:dyDescent="0.2"/>
    <row r="315" ht="14.45" customHeight="1" x14ac:dyDescent="0.2"/>
    <row r="316" ht="14.45" customHeight="1" x14ac:dyDescent="0.2"/>
    <row r="317" ht="14.45" customHeight="1" x14ac:dyDescent="0.2"/>
    <row r="318" ht="14.45" customHeight="1" x14ac:dyDescent="0.2"/>
    <row r="319" ht="14.45" customHeight="1" x14ac:dyDescent="0.2"/>
    <row r="320" ht="14.45" customHeight="1" x14ac:dyDescent="0.2"/>
    <row r="321" ht="14.45" customHeight="1" x14ac:dyDescent="0.2"/>
    <row r="322" ht="14.45" customHeight="1" x14ac:dyDescent="0.2"/>
    <row r="323" ht="14.45" customHeight="1" x14ac:dyDescent="0.2"/>
    <row r="324" ht="14.45" customHeight="1" x14ac:dyDescent="0.2"/>
    <row r="325" ht="14.45" customHeight="1" x14ac:dyDescent="0.2"/>
  </sheetData>
  <mergeCells count="39">
    <mergeCell ref="AG6:AJ7"/>
    <mergeCell ref="J3:K3"/>
    <mergeCell ref="L3:L5"/>
    <mergeCell ref="M3:N3"/>
    <mergeCell ref="AB3:AC3"/>
    <mergeCell ref="AB4:AB5"/>
    <mergeCell ref="AC4:AC5"/>
    <mergeCell ref="M4:M5"/>
    <mergeCell ref="N4:N5"/>
    <mergeCell ref="P4:P5"/>
    <mergeCell ref="AA3:AA5"/>
    <mergeCell ref="P3:Q3"/>
    <mergeCell ref="K4:K5"/>
    <mergeCell ref="A3:A5"/>
    <mergeCell ref="C3:C5"/>
    <mergeCell ref="D3:E3"/>
    <mergeCell ref="F3:F5"/>
    <mergeCell ref="G3:H3"/>
    <mergeCell ref="D4:D5"/>
    <mergeCell ref="E4:E5"/>
    <mergeCell ref="G4:G5"/>
    <mergeCell ref="H4:H5"/>
    <mergeCell ref="B3:B5"/>
    <mergeCell ref="I3:I5"/>
    <mergeCell ref="S3:T3"/>
    <mergeCell ref="J4:J5"/>
    <mergeCell ref="Y3:Z3"/>
    <mergeCell ref="Z4:Z5"/>
    <mergeCell ref="Q4:Q5"/>
    <mergeCell ref="S4:S5"/>
    <mergeCell ref="T4:T5"/>
    <mergeCell ref="V4:V5"/>
    <mergeCell ref="W4:W5"/>
    <mergeCell ref="Y4:Y5"/>
    <mergeCell ref="R3:R5"/>
    <mergeCell ref="U3:U5"/>
    <mergeCell ref="V3:W3"/>
    <mergeCell ref="X3:X5"/>
    <mergeCell ref="O3:O5"/>
  </mergeCells>
  <pageMargins left="0.7" right="0.7" top="0.75" bottom="0.75" header="0.3" footer="0.3"/>
  <pageSetup scale="43" orientation="landscape" r:id="rId1"/>
  <colBreaks count="1" manualBreakCount="1">
    <brk id="18" max="102" man="1"/>
  </colBreaks>
  <ignoredErrors>
    <ignoredError sqref="F94:F108 I94:I108 L94:L108 O94:O108 R95:R108 U94:U108 C7:Z7 X94:X108 X25:X26 U25:U26 R25:R26 O25:O26 L25:L26 I25:I26 F25:F26 X64:X77 U64:U77 R64:R77 O64:O77 L64:L77 I64:I77 F64:F77 F59:F62 I59:I62 L59:L62 O59:O62 R59:R62 U59:U62 X59:X62 F8:F23 I8:I23 L8:L23 O8:O23 R8:R23 U8:U23 X8:X23 X32:X51 U32:U51 R32:R51 O33:O51 L32:L51 I32:I51 F32:F51 X79:X93 U79:U93 R79:R93 O79:O93 L79:L93 I79:I93 F79:F93 X53:X58 U53:U58 R53:R58 O53:O58 L53:L58 I53:I58 F53:F58 F28:F31 I28:I31 L28:L31 O28:O31 R28:R31 U28:U31 X28:X31 AB7:AC7 AA8:AA108 S9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3"/>
  <sheetViews>
    <sheetView view="pageBreakPreview" zoomScale="98" zoomScaleNormal="100" zoomScaleSheetLayoutView="98" workbookViewId="0">
      <selection activeCell="B7" sqref="B7:J7"/>
    </sheetView>
  </sheetViews>
  <sheetFormatPr defaultRowHeight="12.75" x14ac:dyDescent="0.2"/>
  <cols>
    <col min="1" max="1" width="16.140625" style="5" customWidth="1"/>
    <col min="2" max="16384" width="9.140625" style="2"/>
  </cols>
  <sheetData>
    <row r="2" spans="1:10" ht="16.5" customHeight="1" x14ac:dyDescent="0.2">
      <c r="A2" s="6" t="s">
        <v>83</v>
      </c>
      <c r="B2" s="57" t="s">
        <v>79</v>
      </c>
      <c r="C2" s="57"/>
      <c r="D2" s="57"/>
      <c r="E2" s="57"/>
      <c r="F2" s="57"/>
      <c r="G2" s="57"/>
      <c r="H2" s="57"/>
      <c r="I2" s="57"/>
      <c r="J2" s="57"/>
    </row>
    <row r="3" spans="1:10" x14ac:dyDescent="0.2">
      <c r="A3" s="6" t="s">
        <v>80</v>
      </c>
      <c r="B3" s="1" t="s">
        <v>209</v>
      </c>
      <c r="C3" s="1"/>
      <c r="D3" s="1"/>
      <c r="E3" s="1"/>
      <c r="F3" s="1"/>
      <c r="G3" s="1"/>
      <c r="H3" s="1"/>
      <c r="I3" s="1"/>
      <c r="J3" s="1"/>
    </row>
    <row r="4" spans="1:10" x14ac:dyDescent="0.2">
      <c r="A4" s="6" t="s">
        <v>81</v>
      </c>
      <c r="B4" s="1" t="s">
        <v>82</v>
      </c>
      <c r="C4" s="1"/>
      <c r="D4" s="1"/>
      <c r="E4" s="1"/>
      <c r="F4" s="1"/>
      <c r="G4" s="1"/>
      <c r="H4" s="1"/>
      <c r="I4" s="1"/>
      <c r="J4" s="1"/>
    </row>
    <row r="5" spans="1:10" x14ac:dyDescent="0.2">
      <c r="A5" s="6"/>
      <c r="B5" s="1"/>
      <c r="C5" s="1"/>
      <c r="D5" s="1"/>
      <c r="E5" s="1"/>
      <c r="F5" s="1"/>
      <c r="G5" s="1"/>
      <c r="H5" s="1"/>
      <c r="I5" s="1"/>
      <c r="J5" s="1"/>
    </row>
    <row r="6" spans="1:10" ht="91.5" customHeight="1" x14ac:dyDescent="0.2">
      <c r="A6" s="7" t="s">
        <v>84</v>
      </c>
      <c r="B6" s="56" t="s">
        <v>75</v>
      </c>
      <c r="C6" s="56"/>
      <c r="D6" s="56"/>
      <c r="E6" s="56"/>
      <c r="F6" s="56"/>
      <c r="G6" s="56"/>
      <c r="H6" s="56"/>
      <c r="I6" s="56"/>
      <c r="J6" s="56"/>
    </row>
    <row r="7" spans="1:10" ht="74.25" customHeight="1" x14ac:dyDescent="0.2">
      <c r="A7" s="8"/>
      <c r="B7" s="56" t="s">
        <v>77</v>
      </c>
      <c r="C7" s="56"/>
      <c r="D7" s="56"/>
      <c r="E7" s="56"/>
      <c r="F7" s="56"/>
      <c r="G7" s="56"/>
      <c r="H7" s="56"/>
      <c r="I7" s="56"/>
      <c r="J7" s="56"/>
    </row>
    <row r="8" spans="1:10" ht="36" customHeight="1" x14ac:dyDescent="0.2">
      <c r="A8" s="8"/>
      <c r="B8" s="56" t="s">
        <v>78</v>
      </c>
      <c r="C8" s="56"/>
      <c r="D8" s="56"/>
      <c r="E8" s="56"/>
      <c r="F8" s="56"/>
      <c r="G8" s="56"/>
      <c r="H8" s="56"/>
      <c r="I8" s="56"/>
      <c r="J8" s="56"/>
    </row>
    <row r="9" spans="1:10" ht="102" customHeight="1" x14ac:dyDescent="0.2">
      <c r="A9" s="8"/>
      <c r="B9" s="56" t="s">
        <v>76</v>
      </c>
      <c r="C9" s="56"/>
      <c r="D9" s="56"/>
      <c r="E9" s="56"/>
      <c r="F9" s="56"/>
      <c r="G9" s="56"/>
      <c r="H9" s="56"/>
      <c r="I9" s="56"/>
      <c r="J9" s="56"/>
    </row>
    <row r="10" spans="1:10" ht="15" customHeight="1" x14ac:dyDescent="0.2"/>
    <row r="13" spans="1:10" ht="15" x14ac:dyDescent="0.2">
      <c r="B13" s="3"/>
      <c r="C13" s="4"/>
      <c r="D13" s="4"/>
      <c r="E13" s="4"/>
      <c r="F13" s="4"/>
      <c r="G13" s="4"/>
      <c r="H13" s="4"/>
    </row>
  </sheetData>
  <mergeCells count="5">
    <mergeCell ref="B8:J8"/>
    <mergeCell ref="B9:J9"/>
    <mergeCell ref="B6:J6"/>
    <mergeCell ref="B7:J7"/>
    <mergeCell ref="B2:J2"/>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ПАССИВ</vt:lpstr>
      <vt:lpstr>METADATA</vt:lpstr>
      <vt:lpstr>METADATA!Print_Area</vt:lpstr>
      <vt:lpstr>ПАССИВ!Print_Area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Dulmaa.G</dc:creator>
  <cp:lastModifiedBy>Ankhtsetseg Baljinnyam</cp:lastModifiedBy>
  <cp:lastPrinted>2018-02-05T09:04:23Z</cp:lastPrinted>
  <dcterms:created xsi:type="dcterms:W3CDTF">2016-05-19T05:25:07Z</dcterms:created>
  <dcterms:modified xsi:type="dcterms:W3CDTF">2019-05-02T10:36:21Z</dcterms:modified>
</cp:coreProperties>
</file>